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c9368b25947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b2b22663331a4453"/>
    <x:sheet xmlns:r="http://schemas.openxmlformats.org/officeDocument/2006/relationships" name="REGISTER" sheetId="2" r:id="R4ecad3eeb1994ef1"/>
    <x:sheet xmlns:r="http://schemas.openxmlformats.org/officeDocument/2006/relationships" name="METHOD" sheetId="3" r:id="R7900512953f746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0"/>
  </x:numFmts>
  <x:fonts count="8">
    <x:font>
      <x:sz val="11"/>
      <x:name val="Carlito"/>
    </x:font>
    <x:font>
      <x:b/>
      <x:sz val="11"/>
      <x:color rgb="FFFFFFFF"/>
      <x:name val="Carlito"/>
    </x:font>
    <x:font>
      <x:sz val="10"/>
      <x:color rgb="FF20262C"/>
      <x:name val="Carlito"/>
    </x:font>
    <x:font>
      <x:b/>
      <x:sz val="16"/>
      <x:color rgb="FFFFFFFF"/>
      <x:name val="Carlito"/>
    </x:font>
    <x:font>
      <x:sz val="10"/>
      <x:color rgb="FF5C6B76"/>
      <x:name val="Carlito"/>
    </x:font>
    <x:font>
      <x:sz val="11"/>
      <x:color rgb="FF20262C"/>
      <x:name val="Carlito"/>
    </x:font>
    <x:font>
      <x:sz val="10"/>
      <x:color rgb="FF5A4630"/>
      <x:name val="Carlito"/>
    </x:font>
    <x:font>
      <x:b/>
      <x:sz val="15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243447"/>
      </x:patternFill>
    </x:fill>
    <x:fill>
      <x:patternFill patternType="solid">
        <x:fgColor rgb="FFEAF0F4"/>
      </x:patternFill>
    </x:fill>
    <x:fill>
      <x:patternFill patternType="solid">
        <x:fgColor rgb="FF3E6B89"/>
      </x:patternFill>
    </x:fill>
    <x:fill>
      <x:patternFill patternType="solid">
        <x:fgColor rgb="FFF6F8FA"/>
      </x:patternFill>
    </x:fill>
    <x:fill>
      <x:patternFill patternType="solid">
        <x:fgColor rgb="FFFFF7E6"/>
      </x:patternFill>
    </x:fill>
  </x:fills>
  <x:borders count="18">
    <x:border/>
    <x:border/>
    <x:border>
      <x:left style="thin">
        <x:color rgb="FFD7DEE4"/>
      </x:left>
      <x:top style="thin">
        <x:color rgb="FFD7DEE4"/>
      </x:top>
    </x:border>
    <x:border>
      <x:top style="thin">
        <x:color rgb="FFD7DEE4"/>
      </x:top>
    </x:border>
    <x:border>
      <x:right style="thin">
        <x:color rgb="FFD7DEE4"/>
      </x:right>
      <x:top style="thin">
        <x:color rgb="FFD7DEE4"/>
      </x:top>
    </x:border>
    <x:border>
      <x:left style="thin">
        <x:color rgb="FFD7DEE4"/>
      </x:left>
    </x:border>
    <x:border>
      <x:right style="thin">
        <x:color rgb="FFD7DEE4"/>
      </x:right>
    </x:border>
    <x:border>
      <x:left style="thin">
        <x:color rgb="FFD7DEE4"/>
      </x:left>
      <x:bottom style="thin">
        <x:color rgb="FFD7DEE4"/>
      </x:bottom>
    </x:border>
    <x:border>
      <x:bottom style="thin">
        <x:color rgb="FFD7DEE4"/>
      </x:bottom>
    </x:border>
    <x:border>
      <x:right style="thin">
        <x:color rgb="FFD7DEE4"/>
      </x:right>
      <x:bottom style="thin">
        <x:color rgb="FFD7DEE4"/>
      </x:bottom>
    </x:border>
    <x:border>
      <x:left style="thin">
        <x:color rgb="FFD7DEE4"/>
      </x:left>
      <x:top style="thin">
        <x:color rgb="FFD7DEE4"/>
      </x:top>
    </x:border>
    <x:border>
      <x:top style="thin">
        <x:color rgb="FFD7DEE4"/>
      </x:top>
    </x:border>
    <x:border>
      <x:right style="thin">
        <x:color rgb="FFD7DEE4"/>
      </x:right>
      <x:top style="thin">
        <x:color rgb="FFD7DEE4"/>
      </x:top>
    </x:border>
    <x:border>
      <x:left style="thin">
        <x:color rgb="FFD7DEE4"/>
      </x:left>
    </x:border>
    <x:border>
      <x:right style="thin">
        <x:color rgb="FFD7DEE4"/>
      </x:right>
    </x:border>
    <x:border>
      <x:left style="thin">
        <x:color rgb="FFD7DEE4"/>
      </x:left>
      <x:bottom style="thin">
        <x:color rgb="FFD7DEE4"/>
      </x:bottom>
    </x:border>
    <x:border>
      <x:bottom style="thin">
        <x:color rgb="FFD7DEE4"/>
      </x:bottom>
    </x:border>
    <x:border>
      <x:right style="thin">
        <x:color rgb="FFD7DEE4"/>
      </x:right>
      <x:bottom style="thin">
        <x:color rgb="FFD7DEE4"/>
      </x:bottom>
    </x:border>
  </x:borders>
  <x:cellStyleXfs count="1">
    <x:xf numFmtId="0" fontId="0" fillId="0" borderId="0"/>
  </x:cellStyleXfs>
  <x:cellXfs count="1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top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horizontal="center" vertical="center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2" fillId="0" borderId="13" xfId="0" applyNumberFormat="1" applyFont="1" applyFill="1" applyBorder="1" applyAlignment="1">
      <x:alignment vertical="top" wrapText="1"/>
    </x:xf>
    <x:xf numFmtId="0" fontId="2" fillId="0" borderId="14" xfId="0" applyNumberFormat="1" applyFont="1" applyFill="1" applyBorder="1" applyAlignment="1">
      <x:alignment vertical="top" wrapText="1"/>
    </x:xf>
    <x:xf numFmtId="0" fontId="2" fillId="0" borderId="15" xfId="0" applyNumberFormat="1" applyFont="1" applyFill="1" applyBorder="1" applyAlignment="1">
      <x:alignment vertical="top" wrapText="1"/>
    </x:xf>
    <x:xf numFmtId="0" fontId="2" fillId="0" borderId="16" xfId="0" applyNumberFormat="1" applyFont="1" applyFill="1" applyBorder="1" applyAlignment="1">
      <x:alignment vertical="top" wrapText="1"/>
    </x:xf>
    <x:xf numFmtId="0" fontId="2" fillId="0" borderId="17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  <x:xf numFmtId="200" fontId="2" fillId="0" borderId="8" xfId="0" applyNumberFormat="1" applyFont="1" applyFill="1" applyBorder="1" applyAlignment="1">
      <x:alignment vertical="top" wrapText="1"/>
    </x:xf>
    <x:xf numFmtId="200" fontId="2" fillId="0" borderId="1" xfId="0" applyNumberFormat="1" applyFont="1" applyFill="1" applyBorder="1" applyAlignment="1">
      <x:alignment vertical="top" wrapText="1"/>
    </x:xf>
    <x:xf numFmtId="200" fontId="2" fillId="0" borderId="16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0" xfId="0" applyNumberFormat="1" applyFont="1" applyFill="1" applyBorder="1" applyAlignment="1">
      <x:alignment horizontal="left" vertic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left"/>
    </x:xf>
    <x:xf numFmtId="0" fontId="3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200" fontId="5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0" fontId="5" fillId="5" borderId="1" xfId="0" applyNumberFormat="1" applyFont="1" applyFill="1" applyBorder="1"/>
    <x:xf numFmtId="20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wrapText="1"/>
    </x:xf>
    <x:xf numFmtId="200" fontId="5" fillId="5" borderId="1" xfId="0" applyNumberFormat="1" applyFont="1" applyFill="1" applyBorder="1" applyAlignment="1">
      <x:alignment wrapText="1"/>
    </x:xf>
    <x:xf numFmtId="0" fontId="1" fillId="4" borderId="2" xfId="0" applyNumberFormat="1" applyFont="1" applyFill="1" applyBorder="1"/>
    <x:xf numFmtId="0" fontId="1" fillId="4" borderId="4" xfId="0" applyNumberFormat="1" applyFont="1" applyFill="1" applyBorder="1"/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200" fontId="5" fillId="5" borderId="6" xfId="0" applyNumberFormat="1" applyFont="1" applyFill="1" applyBorder="1" applyAlignment="1">
      <x:alignment wrapText="1"/>
    </x:xf>
    <x:xf numFmtId="0" fontId="5" fillId="5" borderId="7" xfId="0" applyNumberFormat="1" applyFont="1" applyFill="1" applyBorder="1" applyAlignment="1">
      <x:alignment wrapText="1"/>
    </x:xf>
    <x:xf numFmtId="200" fontId="5" fillId="5" borderId="9" xfId="0" applyNumberFormat="1" applyFont="1" applyFill="1" applyBorder="1" applyAlignment="1">
      <x:alignment wrapText="1"/>
    </x:xf>
    <x:xf numFmtId="0" fontId="1" fillId="4" borderId="10" xfId="0" applyNumberFormat="1" applyFont="1" applyFill="1" applyBorder="1"/>
    <x:xf numFmtId="0" fontId="1" fillId="4" borderId="12" xfId="0" applyNumberFormat="1" applyFont="1" applyFill="1" applyBorder="1"/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20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200" fontId="5" fillId="5" borderId="17" xfId="0" applyNumberFormat="1" applyFont="1" applyFill="1" applyBorder="1" applyAlignment="1">
      <x:alignment wrapText="1"/>
    </x:xf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9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7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5" fillId="5" borderId="0" xfId="0" applyNumberFormat="1" applyFont="1" applyFill="1" applyBorder="1" applyAlignment="1">
      <x:alignment vertical="top" wrapText="1"/>
    </x:xf>
    <x:xf numFmtId="0" fontId="5" fillId="5" borderId="1" xfId="0" applyNumberFormat="1" applyFont="1" applyFill="1" applyBorder="1" applyAlignment="1">
      <x:alignment vertical="top" wrapText="1"/>
    </x:xf>
    <x:xf numFmtId="0" fontId="5" fillId="5" borderId="5" xfId="0" applyNumberFormat="1" applyFont="1" applyFill="1" applyBorder="1" applyAlignment="1">
      <x:alignment vertical="top" wrapText="1"/>
    </x:xf>
    <x:xf numFmtId="0" fontId="5" fillId="5" borderId="6" xfId="0" applyNumberFormat="1" applyFont="1" applyFill="1" applyBorder="1" applyAlignment="1">
      <x:alignment vertical="top" wrapText="1"/>
    </x:xf>
    <x:xf numFmtId="0" fontId="5" fillId="5" borderId="7" xfId="0" applyNumberFormat="1" applyFont="1" applyFill="1" applyBorder="1" applyAlignment="1">
      <x:alignment vertical="top" wrapText="1"/>
    </x:xf>
    <x:xf numFmtId="0" fontId="5" fillId="5" borderId="9" xfId="0" applyNumberFormat="1" applyFont="1" applyFill="1" applyBorder="1" applyAlignment="1">
      <x:alignment vertical="top" wrapText="1"/>
    </x:xf>
    <x:xf numFmtId="0" fontId="5" fillId="5" borderId="13" xfId="0" applyNumberFormat="1" applyFont="1" applyFill="1" applyBorder="1" applyAlignment="1">
      <x:alignment vertical="top" wrapText="1"/>
    </x:xf>
    <x:xf numFmtId="0" fontId="5" fillId="5" borderId="14" xfId="0" applyNumberFormat="1" applyFont="1" applyFill="1" applyBorder="1" applyAlignment="1">
      <x:alignment vertical="top" wrapText="1"/>
    </x:xf>
    <x:xf numFmtId="0" fontId="5" fillId="5" borderId="15" xfId="0" applyNumberFormat="1" applyFont="1" applyFill="1" applyBorder="1" applyAlignment="1">
      <x:alignment vertical="top" wrapText="1"/>
    </x:xf>
    <x:xf numFmtId="0" fontId="5" fillId="5" borderId="17" xfId="0" applyNumberFormat="1" applyFont="1" applyFill="1" applyBorder="1" applyAlignment="1">
      <x:alignment vertical="top" wrapText="1"/>
    </x:xf>
    <x:xf numFmtId="201" fontId="5" fillId="5" borderId="6" xfId="0" applyNumberFormat="1" applyFont="1" applyFill="1" applyBorder="1" applyAlignment="1">
      <x:alignment wrapText="1"/>
    </x:xf>
    <x:xf numFmtId="201" fontId="5" fillId="5" borderId="9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27613A"/>
      </x:font>
      <x:fill>
        <x:patternFill patternType="solid">
          <x:bgColor rgb="FFE7F4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b6642720644807" /><Relationship Type="http://schemas.openxmlformats.org/officeDocument/2006/relationships/theme" Target="/xl/theme/theme1.xml" Id="Rcb57775dfe2347a4" /><Relationship Type="http://schemas.openxmlformats.org/officeDocument/2006/relationships/sharedStrings" Target="/xl/sharedStrings.xml" Id="R5bfacb1c8da34045" /><Relationship Type="http://schemas.openxmlformats.org/officeDocument/2006/relationships/worksheet" Target="/xl/worksheets/sheet1.xml" Id="Rb2b22663331a4453" /><Relationship Type="http://schemas.openxmlformats.org/officeDocument/2006/relationships/worksheet" Target="/xl/worksheets/sheet2.xml" Id="R4ecad3eeb1994ef1" /><Relationship Type="http://schemas.openxmlformats.org/officeDocument/2006/relationships/worksheet" Target="/xl/worksheets/sheet3.xml" Id="R7900512953f7464e" /></Relationships>
</file>

<file path=xl/tables/table1.xml><?xml version="1.0" encoding="utf-8"?>
<x:table xmlns:x="http://schemas.openxmlformats.org/spreadsheetml/2006/main" id="1" name="SearchVisibilityRegister" displayName="SearchVisibilityRegister" ref="A1:M25" headerRowCount="1" totalsRowCount="0" totalsRowShown="0">
  <x:tableColumns count="13">
    <x:tableColumn id="1" name="ID"/>
    <x:tableColumn id="2" name="Результат / заголовок"/>
    <x:tableColumn id="3" name="URL"/>
    <x:tableColumn id="4" name="Кластер"/>
    <x:tableColumn id="5" name="Тип страницы"/>
    <x:tableColumn id="6" name="Интент"/>
    <x:tableColumn id="7" name="Дата публикации"/>
    <x:tableColumn id="8" name="Год"/>
    <x:tableColumn id="9" name="Найдено в поиске"/>
    <x:tableColumn id="10" name="Поисковый запрос"/>
    <x:tableColumn id="11" name="Дата проверки"/>
    <x:tableColumn id="12" name="Что подтверждает"/>
    <x:tableColumn id="13" name="Источник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a2654dd1ca74452d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4" hidden="0" customWidth="1"/>
    <x:col min="3" max="3" width="4" hidden="0" customWidth="1"/>
    <x:col min="4" max="4" width="28" hidden="0" customWidth="1"/>
    <x:col min="5" max="5" width="16" hidden="0" customWidth="1"/>
    <x:col min="6" max="6" width="20" hidden="0" customWidth="1"/>
  </x:cols>
  <x:sheetData>
    <x:row r="1" ht="32" customHeight="1">
      <x:c r="A1" s="40" t="str">
        <x:v>SEARCH VISIBILITY &amp; INDEX REGISTER</x:v>
      </x:c>
      <x:c r="B1" s="40"/>
      <x:c r="C1" s="40"/>
      <x:c r="D1" s="40"/>
      <x:c r="E1" s="40"/>
      <x:c r="F1" s="40"/>
    </x:row>
    <x:row r="2" ht="24" customHeight="1">
      <x:c r="A2" s="45" t="str">
        <x:v>STELIZ-DIGITAL-001 · Проверка поискового обнаружения страниц st-elizabeth.ru · 08.08.2026</x:v>
      </x:c>
      <x:c r="B2" s="45"/>
      <x:c r="C2" s="45"/>
      <x:c r="D2" s="45"/>
      <x:c r="E2" s="45"/>
      <x:c r="F2" s="45"/>
    </x:row>
    <x:row r="4">
      <x:c r="A4" s="66" t="str">
        <x:v>Показатель</x:v>
      </x:c>
      <x:c r="B4" s="67" t="str">
        <x:v>Значение</x:v>
      </x:c>
      <x:c r="D4" s="66" t="str">
        <x:v>Кластер</x:v>
      </x:c>
      <x:c r="E4" s="67" t="str">
        <x:v>Найдено</x:v>
      </x:c>
    </x:row>
    <x:row r="5">
      <x:c r="A5" s="68" t="str">
        <x:v>Проверено URL</x:v>
      </x:c>
      <x:c r="B5" s="69" t="n">
        <x:f>COUNTA(REGISTER!A2:A25)</x:f>
        <x:v>24</x:v>
      </x:c>
      <x:c r="D5" s="80" t="str">
        <x:v>Жизнь прихода</x:v>
      </x:c>
      <x:c r="E5" s="81" t="n">
        <x:f>COUNTIF(REGISTER!D2:D25,D5)</x:f>
        <x:v>13</x:v>
      </x:c>
    </x:row>
    <x:row r="6">
      <x:c r="A6" s="68" t="str">
        <x:v>Обнаружено в поиске</x:v>
      </x:c>
      <x:c r="B6" s="69" t="n">
        <x:f>COUNTIF(REGISTER!I2:I25,"Да")</x:f>
        <x:v>24</x:v>
      </x:c>
      <x:c r="D6" s="80" t="str">
        <x:v>Полезные статьи</x:v>
      </x:c>
      <x:c r="E6" s="81" t="n">
        <x:f>COUNTIF(REGISTER!D2:D25,D6)</x:f>
        <x:v>3</x:v>
      </x:c>
    </x:row>
    <x:row r="7">
      <x:c r="A7" s="68" t="str">
        <x:v>Самый ранний год в датированной выборке</x:v>
      </x:c>
      <x:c r="B7" s="108" t="n">
        <x:f>MIN(REGISTER!H2:H25)</x:f>
        <x:v>2021</x:v>
      </x:c>
      <x:c r="D7" s="80" t="str">
        <x:v>О приходе</x:v>
      </x:c>
      <x:c r="E7" s="81" t="n">
        <x:f>COUNTIF(REGISTER!D2:D25,D7)</x:f>
        <x:v>2</x:v>
      </x:c>
    </x:row>
    <x:row r="8">
      <x:c r="A8" s="71" t="str">
        <x:v>Самый поздний год в датированной выборке</x:v>
      </x:c>
      <x:c r="B8" s="109" t="n">
        <x:f>MAX(REGISTER!H2:H25)</x:f>
        <x:v>2026</x:v>
      </x:c>
      <x:c r="D8" s="80" t="str">
        <x:v>Локальный контур</x:v>
      </x:c>
      <x:c r="E8" s="81" t="n">
        <x:f>COUNTIF(REGISTER!D2:D25,D8)</x:f>
        <x:v>1</x:v>
      </x:c>
    </x:row>
    <x:row r="9">
      <x:c r="D9" s="80" t="str">
        <x:v>Магазин</x:v>
      </x:c>
      <x:c r="E9" s="81" t="n">
        <x:f>COUNTIF(REGISTER!D2:D25,D9)</x:f>
        <x:v>3</x:v>
      </x:c>
    </x:row>
    <x:row r="10">
      <x:c r="D10" s="80" t="str">
        <x:v>Кафе</x:v>
      </x:c>
      <x:c r="E10" s="81" t="n">
        <x:f>COUNTIF(REGISTER!D2:D25,D10)</x:f>
        <x:v>1</x:v>
      </x:c>
    </x:row>
    <x:row r="11">
      <x:c r="A11" s="66" t="str">
        <x:v>Год</x:v>
      </x:c>
      <x:c r="B11" s="67" t="str">
        <x:v>Датированных страниц в выборке</x:v>
      </x:c>
      <x:c r="D11" s="82" t="str">
        <x:v>Служебный контур</x:v>
      </x:c>
      <x:c r="E11" s="83" t="n">
        <x:f>COUNTIF(REGISTER!D2:D25,D11)</x:f>
        <x:v>1</x:v>
      </x:c>
    </x:row>
    <x:row r="12">
      <x:c r="A12" s="80" t="n">
        <x:v>2021</x:v>
      </x:c>
      <x:c r="B12" s="81" t="n">
        <x:f>COUNTIF(REGISTER!H2:H25,A12)</x:f>
        <x:v>3</x:v>
      </x:c>
    </x:row>
    <x:row r="13">
      <x:c r="A13" s="80" t="n">
        <x:v>2022</x:v>
      </x:c>
      <x:c r="B13" s="81" t="n">
        <x:f>COUNTIF(REGISTER!H2:H25,A13)</x:f>
        <x:v>1</x:v>
      </x:c>
      <x:c r="D13" s="91" t="str">
        <x:v>Вывод по выборке:
поиск обнаруживает самостоятельные страницы разных контуров — приходские публикации, evergreen-статьи, локальные страницы и коммерческие категории. Выборка подтверждает поисковую доступность URL, но не фиксирует позиции, трафик, клики или конверсии.</x:v>
      </x:c>
      <x:c r="E13" s="91"/>
      <x:c r="F13" s="91"/>
    </x:row>
    <x:row r="14">
      <x:c r="A14" s="80" t="n">
        <x:v>2023</x:v>
      </x:c>
      <x:c r="B14" s="81" t="n">
        <x:f>COUNTIF(REGISTER!H2:H25,A14)</x:f>
        <x:v>2</x:v>
      </x:c>
      <x:c r="D14" s="91"/>
      <x:c r="E14" s="91"/>
      <x:c r="F14" s="91"/>
    </x:row>
    <x:row r="15">
      <x:c r="A15" s="80" t="n">
        <x:v>2024</x:v>
      </x:c>
      <x:c r="B15" s="81" t="n">
        <x:f>COUNTIF(REGISTER!H2:H25,A15)</x:f>
        <x:v>5</x:v>
      </x:c>
      <x:c r="D15" s="91"/>
      <x:c r="E15" s="91"/>
      <x:c r="F15" s="91"/>
    </x:row>
    <x:row r="16">
      <x:c r="A16" s="80" t="n">
        <x:v>2025</x:v>
      </x:c>
      <x:c r="B16" s="81" t="n">
        <x:f>COUNTIF(REGISTER!H2:H25,A16)</x:f>
        <x:v>4</x:v>
      </x:c>
      <x:c r="D16" s="91"/>
      <x:c r="E16" s="91"/>
      <x:c r="F16" s="91"/>
    </x:row>
    <x:row r="17">
      <x:c r="A17" s="82" t="n">
        <x:v>2026</x:v>
      </x:c>
      <x:c r="B17" s="83" t="n">
        <x:f>COUNTIF(REGISTER!H2:H25,A17)</x:f>
        <x:v>4</x:v>
      </x:c>
      <x:c r="D17" s="91"/>
      <x:c r="E17" s="91"/>
      <x:c r="F17" s="91"/>
    </x:row>
  </x:sheetData>
  <x:mergeCells>
    <x:mergeCell ref="A1:F1"/>
    <x:mergeCell ref="A2:F2"/>
    <x:mergeCell ref="D13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42" hidden="0" customWidth="1"/>
    <x:col min="3" max="3" width="48" hidden="0" customWidth="1"/>
    <x:col min="4" max="4" width="20" hidden="0" customWidth="1"/>
    <x:col min="5" max="5" width="24" hidden="0" customWidth="1"/>
    <x:col min="6" max="6" width="25" hidden="0" customWidth="1"/>
    <x:col min="7" max="7" width="14" hidden="0" customWidth="1"/>
    <x:col min="8" max="8" width="9" hidden="0" customWidth="1"/>
    <x:col min="9" max="9" width="14" hidden="0" customWidth="1"/>
    <x:col min="10" max="10" width="44" hidden="0" customWidth="1"/>
    <x:col min="11" max="11" width="14" hidden="0" customWidth="1"/>
    <x:col min="12" max="12" width="44" hidden="0" customWidth="1"/>
    <x:col min="13" max="13" width="48" hidden="0" customWidth="1"/>
  </x:cols>
  <x:sheetData>
    <x:row r="1" ht="34" customHeight="1">
      <x:c r="A1" s="18" t="str">
        <x:v>ID</x:v>
      </x:c>
      <x:c r="B1" s="19" t="str">
        <x:v>Результат / заголовок</x:v>
      </x:c>
      <x:c r="C1" s="19" t="str">
        <x:v>URL</x:v>
      </x:c>
      <x:c r="D1" s="19" t="str">
        <x:v>Кластер</x:v>
      </x:c>
      <x:c r="E1" s="19" t="str">
        <x:v>Тип страницы</x:v>
      </x:c>
      <x:c r="F1" s="19" t="str">
        <x:v>Интент</x:v>
      </x:c>
      <x:c r="G1" s="19" t="str">
        <x:v>Дата публикации</x:v>
      </x:c>
      <x:c r="H1" s="19" t="str">
        <x:v>Год</x:v>
      </x:c>
      <x:c r="I1" s="19" t="str">
        <x:v>Найдено в поиске</x:v>
      </x:c>
      <x:c r="J1" s="19" t="str">
        <x:v>Поисковый запрос</x:v>
      </x:c>
      <x:c r="K1" s="19" t="str">
        <x:v>Дата проверки</x:v>
      </x:c>
      <x:c r="L1" s="19" t="str">
        <x:v>Что подтверждает</x:v>
      </x:c>
      <x:c r="M1" s="20" t="str">
        <x:v>Источник</x:v>
      </x:c>
    </x:row>
    <x:row r="2" ht="54" customHeight="1">
      <x:c r="A2" s="21" t="n">
        <x:v>1</x:v>
      </x:c>
      <x:c r="B2" s="14" t="str">
        <x:v>Елизаветинские каникулы: несколько недель солнца, творчества и добрых встреч</x:v>
      </x:c>
      <x:c r="C2" s="14" t="str">
        <x:v>https://www.st-elizabeth.ru/o-nas/zhizn-prikhoda/elizavetinskie-kanikuly-2026</x:v>
      </x:c>
      <x:c r="D2" s="14" t="str">
        <x:v>Жизнь прихода</x:v>
      </x:c>
      <x:c r="E2" s="14" t="str">
        <x:v>Публикация</x:v>
      </x:c>
      <x:c r="F2" s="14" t="str">
        <x:v>Событийный / брендовый</x:v>
      </x:c>
      <x:c r="G2" s="34" t="str">
        <x:v>2026-07-08</x:v>
      </x:c>
      <x:c r="H2" s="14" t="n">
        <x:f>IF(G2="","",VALUE(LEFT(G2,4)))</x:f>
        <x:v>2026</x:v>
      </x:c>
      <x:c r="I2" s="14" t="str">
        <x:v>Да</x:v>
      </x:c>
      <x:c r="J2" s="14" t="str">
        <x:v>site:st-elizabeth.ru/o-nas/zhizn-prikhoda st-elizabeth Хабаровск 2026</x:v>
      </x:c>
      <x:c r="K2" s="34" t="str">
        <x:v>2026-08-08</x:v>
      </x:c>
      <x:c r="L2" s="14" t="str">
        <x:v>Результат обнаружен поиском; дата отображается в выдаче.</x:v>
      </x:c>
      <x:c r="M2" s="22" t="str">
        <x:v>https://www.st-elizabeth.ru/o-nas/zhizn-prikhoda/elizavetinskie-kanikuly-2026</x:v>
      </x:c>
    </x:row>
    <x:row r="3" ht="54" customHeight="1">
      <x:c r="A3" s="21" t="n">
        <x:v>2</x:v>
      </x:c>
      <x:c r="B3" s="14" t="str">
        <x:v>В Свято‑Елизаветинском храме встретили день памяти святой преподобномученицы Елизаветы</x:v>
      </x:c>
      <x:c r="C3" s="14" t="str">
        <x:v>https://www.st-elizabeth.ru/o-nas/zhizn-prikhoda/vstretili-den-pamyati-svyatoj</x:v>
      </x:c>
      <x:c r="D3" s="14" t="str">
        <x:v>Жизнь прихода</x:v>
      </x:c>
      <x:c r="E3" s="14" t="str">
        <x:v>Публикация</x:v>
      </x:c>
      <x:c r="F3" s="14" t="str">
        <x:v>Событийный / брендовый</x:v>
      </x:c>
      <x:c r="G3" s="34" t="str">
        <x:v>2026-07-19</x:v>
      </x:c>
      <x:c r="H3" s="14" t="n">
        <x:f>IF(G3="","",VALUE(LEFT(G3,4)))</x:f>
        <x:v>2026</x:v>
      </x:c>
      <x:c r="I3" s="14" t="str">
        <x:v>Да</x:v>
      </x:c>
      <x:c r="J3" s="14" t="str">
        <x:v>site:st-elizabeth.ru/o-nas/zhizn-prikhoda st-elizabeth Хабаровск 2026</x:v>
      </x:c>
      <x:c r="K3" s="34" t="str">
        <x:v>2026-08-08</x:v>
      </x:c>
      <x:c r="L3" s="14" t="str">
        <x:v>Свежая публикация 2026 года обнаруживается поиском.</x:v>
      </x:c>
      <x:c r="M3" s="22" t="str">
        <x:v>https://www.st-elizabeth.ru/o-nas/zhizn-prikhoda/vstretili-den-pamyati-svyatoj</x:v>
      </x:c>
    </x:row>
    <x:row r="4" ht="54" customHeight="1">
      <x:c r="A4" s="21" t="n">
        <x:v>3</x:v>
      </x:c>
      <x:c r="B4" s="14" t="str">
        <x:v>В Свято-Елизаветинском храме отслужили первый молебен для участников Филипповского братства милосердия</x:v>
      </x:c>
      <x:c r="C4" s="14" t="str">
        <x:v>https://st-elizabeth.ru/o-nas/zhizn-prikhoda/pervyj-moleben-bratstva-miloserdiya</x:v>
      </x:c>
      <x:c r="D4" s="14" t="str">
        <x:v>Жизнь прихода</x:v>
      </x:c>
      <x:c r="E4" s="14" t="str">
        <x:v>Публикация</x:v>
      </x:c>
      <x:c r="F4" s="14" t="str">
        <x:v>Событийный / информационный</x:v>
      </x:c>
      <x:c r="G4" s="34" t="str">
        <x:v>2026-05-18</x:v>
      </x:c>
      <x:c r="H4" s="14" t="n">
        <x:f>IF(G4="","",VALUE(LEFT(G4,4)))</x:f>
        <x:v>2026</x:v>
      </x:c>
      <x:c r="I4" s="14" t="str">
        <x:v>Да</x:v>
      </x:c>
      <x:c r="J4" s="14" t="str">
        <x:v>site:st-elizabeth.ru/o-nas/zhizn-prikhoda st-elizabeth Хабаровск 2026</x:v>
      </x:c>
      <x:c r="K4" s="34" t="str">
        <x:v>2026-08-08</x:v>
      </x:c>
      <x:c r="L4" s="14" t="str">
        <x:v>Результат найден по разделу «Жизнь прихода».</x:v>
      </x:c>
      <x:c r="M4" s="22" t="str">
        <x:v>https://st-elizabeth.ru/o-nas/zhizn-prikhoda/pervyj-moleben-bratstva-miloserdiya</x:v>
      </x:c>
    </x:row>
    <x:row r="5" ht="54" customHeight="1">
      <x:c r="A5" s="21" t="n">
        <x:v>4</x:v>
      </x:c>
      <x:c r="B5" s="14" t="str">
        <x:v>Клирик Свято-Елизаветинского храма побеседовал с подопечными уголовно-исполнительной инспекции</x:v>
      </x:c>
      <x:c r="C5" s="14" t="str">
        <x:v>https://www.st-elizabeth.ru/o-nas/zhizn-prikhoda/pobesedoval-s-podopechnymi-ugolovno-ispolnitelnoj-inspektsii</x:v>
      </x:c>
      <x:c r="D5" s="14" t="str">
        <x:v>Жизнь прихода</x:v>
      </x:c>
      <x:c r="E5" s="14" t="str">
        <x:v>Публикация</x:v>
      </x:c>
      <x:c r="F5" s="14" t="str">
        <x:v>Событийный / информационный</x:v>
      </x:c>
      <x:c r="G5" s="34" t="str">
        <x:v>2026-02-02</x:v>
      </x:c>
      <x:c r="H5" s="14" t="n">
        <x:f>IF(G5="","",VALUE(LEFT(G5,4)))</x:f>
        <x:v>2026</x:v>
      </x:c>
      <x:c r="I5" s="14" t="str">
        <x:v>Да</x:v>
      </x:c>
      <x:c r="J5" s="14" t="str">
        <x:v>site:st-elizabeth.ru/o-nas/zhizn-prikhoda st-elizabeth Хабаровск 2026</x:v>
      </x:c>
      <x:c r="K5" s="34" t="str">
        <x:v>2026-08-08</x:v>
      </x:c>
      <x:c r="L5" s="14" t="str">
        <x:v>В поисковом результате также видна публичная подпись разработки/продвижения.</x:v>
      </x:c>
      <x:c r="M5" s="22" t="str">
        <x:v>https://www.st-elizabeth.ru/o-nas/zhizn-prikhoda/pobesedoval-s-podopechnymi-ugolovno-ispolnitelnoj-inspektsii</x:v>
      </x:c>
    </x:row>
    <x:row r="6" ht="54" customHeight="1">
      <x:c r="A6" s="21" t="n">
        <x:v>5</x:v>
      </x:c>
      <x:c r="B6" s="14" t="str">
        <x:v>Престольный праздник в день памяти Великой княгини Елизаветы объединил верующих хабаровских храмов</x:v>
      </x:c>
      <x:c r="C6" s="14" t="str">
        <x:v>https://st-elizabeth.ru/o-nas/zhizn-prikhoda/prestolnyj-prazdnik-obedinil-veruyushchikh</x:v>
      </x:c>
      <x:c r="D6" s="14" t="str">
        <x:v>Жизнь прихода</x:v>
      </x:c>
      <x:c r="E6" s="14" t="str">
        <x:v>Публикация</x:v>
      </x:c>
      <x:c r="F6" s="14" t="str">
        <x:v>Событийный / брендовый</x:v>
      </x:c>
      <x:c r="G6" s="34" t="str">
        <x:v>2025-07-20</x:v>
      </x:c>
      <x:c r="H6" s="14" t="n">
        <x:f>IF(G6="","",VALUE(LEFT(G6,4)))</x:f>
        <x:v>2025</x:v>
      </x:c>
      <x:c r="I6" s="14" t="str">
        <x:v>Да</x:v>
      </x:c>
      <x:c r="J6" s="14" t="str">
        <x:v>site:st-elizabeth.ru/o-nas/zhizn-prikhoda 2025 "Свято-Елизаветинского храма"</x:v>
      </x:c>
      <x:c r="K6" s="34" t="str">
        <x:v>2026-08-08</x:v>
      </x:c>
      <x:c r="L6" s="14" t="str">
        <x:v>Публикация 2025 года находится поиском по тематическому запросу.</x:v>
      </x:c>
      <x:c r="M6" s="22" t="str">
        <x:v>https://st-elizabeth.ru/o-nas/zhizn-prikhoda/prestolnyj-prazdnik-obedinil-veruyushchikh</x:v>
      </x:c>
    </x:row>
    <x:row r="7" ht="54" customHeight="1">
      <x:c r="A7" s="21" t="n">
        <x:v>6</x:v>
      </x:c>
      <x:c r="B7" s="14" t="str">
        <x:v>Детскую литургию отслужили в Свято-Елизаветинском храме</x:v>
      </x:c>
      <x:c r="C7" s="14" t="str">
        <x:v>https://st-elizabeth.ru/o-nas/zhizn-prikhoda/otsluzhili-detskuyu-liturgiyu</x:v>
      </x:c>
      <x:c r="D7" s="14" t="str">
        <x:v>Жизнь прихода</x:v>
      </x:c>
      <x:c r="E7" s="14" t="str">
        <x:v>Публикация</x:v>
      </x:c>
      <x:c r="F7" s="14" t="str">
        <x:v>Событийный / информационный</x:v>
      </x:c>
      <x:c r="G7" s="34" t="str">
        <x:v>2025-05-27</x:v>
      </x:c>
      <x:c r="H7" s="14" t="n">
        <x:f>IF(G7="","",VALUE(LEFT(G7,4)))</x:f>
        <x:v>2025</x:v>
      </x:c>
      <x:c r="I7" s="14" t="str">
        <x:v>Да</x:v>
      </x:c>
      <x:c r="J7" s="14" t="str">
        <x:v>site:st-elizabeth.ru/o-nas/zhizn-prikhoda 2025 "Свято-Елизаветинского храма"</x:v>
      </x:c>
      <x:c r="K7" s="34" t="str">
        <x:v>2026-08-08</x:v>
      </x:c>
      <x:c r="L7" s="14" t="str">
        <x:v>Публикация 2025 года обнаружена отдельно от главной страницы раздела.</x:v>
      </x:c>
      <x:c r="M7" s="22" t="str">
        <x:v>https://st-elizabeth.ru/o-nas/zhizn-prikhoda/otsluzhili-detskuyu-liturgiyu</x:v>
      </x:c>
    </x:row>
    <x:row r="8" ht="54" customHeight="1">
      <x:c r="A8" s="21" t="n">
        <x:v>7</x:v>
      </x:c>
      <x:c r="B8" s="14" t="str">
        <x:v>Прихожане Свято-Елизаветинского храма угостили выпечкой подопечных гуманитарного склада и богадельни</x:v>
      </x:c>
      <x:c r="C8" s="14" t="str">
        <x:v>https://www.st-elizabeth.ru/o-nas/zhizn-prikhoda/ugostili-vypechkoj-podopechnykh-gumanitarnogo-sklada-i-bogadelni</x:v>
      </x:c>
      <x:c r="D8" s="14" t="str">
        <x:v>Жизнь прихода</x:v>
      </x:c>
      <x:c r="E8" s="14" t="str">
        <x:v>Публикация</x:v>
      </x:c>
      <x:c r="F8" s="14" t="str">
        <x:v>Событийный / социальный</x:v>
      </x:c>
      <x:c r="G8" s="34" t="str">
        <x:v>2025-03-24</x:v>
      </x:c>
      <x:c r="H8" s="14" t="n">
        <x:f>IF(G8="","",VALUE(LEFT(G8,4)))</x:f>
        <x:v>2025</x:v>
      </x:c>
      <x:c r="I8" s="14" t="str">
        <x:v>Да</x:v>
      </x:c>
      <x:c r="J8" s="14" t="str">
        <x:v>site:st-elizabeth.ru/o-nas/zhizn-prikhoda 2025 "Свято-Елизаветинского храма"</x:v>
      </x:c>
      <x:c r="K8" s="34" t="str">
        <x:v>2026-08-08</x:v>
      </x:c>
      <x:c r="L8" s="14" t="str">
        <x:v>Отдельная индексируемая публикация с датой 2025 года.</x:v>
      </x:c>
      <x:c r="M8" s="22" t="str">
        <x:v>https://www.st-elizabeth.ru/o-nas/zhizn-prikhoda/ugostili-vypechkoj-podopechnykh-gumanitarnogo-sklada-i-bogadelni</x:v>
      </x:c>
    </x:row>
    <x:row r="9" ht="54" customHeight="1">
      <x:c r="A9" s="21" t="n">
        <x:v>8</x:v>
      </x:c>
      <x:c r="B9" s="14" t="str">
        <x:v>Праздник богатырской силы прошел в Елизаветинском храме в первый день Нового года</x:v>
      </x:c>
      <x:c r="C9" s="14" t="str">
        <x:v>https://www.st-elizabeth.ru/o-nas/zhizn-prikhoda/prazdnik-bogatyrskoj-sily</x:v>
      </x:c>
      <x:c r="D9" s="14" t="str">
        <x:v>Жизнь прихода</x:v>
      </x:c>
      <x:c r="E9" s="14" t="str">
        <x:v>Публикация</x:v>
      </x:c>
      <x:c r="F9" s="14" t="str">
        <x:v>Событийный / семейный</x:v>
      </x:c>
      <x:c r="G9" s="34" t="str">
        <x:v>2025-01-04</x:v>
      </x:c>
      <x:c r="H9" s="14" t="n">
        <x:f>IF(G9="","",VALUE(LEFT(G9,4)))</x:f>
        <x:v>2025</x:v>
      </x:c>
      <x:c r="I9" s="14" t="str">
        <x:v>Да</x:v>
      </x:c>
      <x:c r="J9" s="14" t="str">
        <x:v>site:st-elizabeth.ru/o-nas/zhizn-prikhoda 2025 "Свято-Елизаветинского храма"</x:v>
      </x:c>
      <x:c r="K9" s="34" t="str">
        <x:v>2026-08-08</x:v>
      </x:c>
      <x:c r="L9" s="14" t="str">
        <x:v>Индексируемая событийная публикация 2025 года.</x:v>
      </x:c>
      <x:c r="M9" s="22" t="str">
        <x:v>https://www.st-elizabeth.ru/o-nas/zhizn-prikhoda/prazdnik-bogatyrskoj-sily</x:v>
      </x:c>
    </x:row>
    <x:row r="10" ht="54" customHeight="1">
      <x:c r="A10" s="21" t="n">
        <x:v>9</x:v>
      </x:c>
      <x:c r="B10" s="14" t="str">
        <x:v>Военная песня объединила прихожан Свято-Елизаветинского храма</x:v>
      </x:c>
      <x:c r="C10" s="14" t="str">
        <x:v>https://www.st-elizabeth.ru/o-nas/zhizn-prikhoda/voennaya-pesnya-obedinila-prikhozhan</x:v>
      </x:c>
      <x:c r="D10" s="14" t="str">
        <x:v>Жизнь прихода</x:v>
      </x:c>
      <x:c r="E10" s="14" t="str">
        <x:v>Публикация</x:v>
      </x:c>
      <x:c r="F10" s="14" t="str">
        <x:v>Событийный / информационный</x:v>
      </x:c>
      <x:c r="G10" s="34" t="str">
        <x:v>2024-11-19</x:v>
      </x:c>
      <x:c r="H10" s="14" t="n">
        <x:f>IF(G10="","",VALUE(LEFT(G10,4)))</x:f>
        <x:v>2024</x:v>
      </x:c>
      <x:c r="I10" s="14" t="str">
        <x:v>Да</x:v>
      </x:c>
      <x:c r="J10" s="14" t="str">
        <x:v>site:st-elizabeth.ru/o-nas/zhizn-prikhoda 2024 "Свято-Елизаветинского храма"</x:v>
      </x:c>
      <x:c r="K10" s="34" t="str">
        <x:v>2026-08-08</x:v>
      </x:c>
      <x:c r="L10" s="14" t="str">
        <x:v>Индексируемая публикация 2024 года.</x:v>
      </x:c>
      <x:c r="M10" s="22" t="str">
        <x:v>https://www.st-elizabeth.ru/o-nas/zhizn-prikhoda/voennaya-pesnya-obedinila-prikhozhan</x:v>
      </x:c>
    </x:row>
    <x:row r="11" ht="54" customHeight="1">
      <x:c r="A11" s="21" t="n">
        <x:v>10</x:v>
      </x:c>
      <x:c r="B11" s="14" t="str">
        <x:v>Торжественную литургию отслужили в Свято-Елизаветинском храме в день Преображения Господня</x:v>
      </x:c>
      <x:c r="C11" s="14" t="str">
        <x:v>https://www.st-elizabeth.ru/o-nas/zhizn-prikhoda/liturgia-v-den-preobrazheniya-gospodnya</x:v>
      </x:c>
      <x:c r="D11" s="14" t="str">
        <x:v>Жизнь прихода</x:v>
      </x:c>
      <x:c r="E11" s="14" t="str">
        <x:v>Публикация</x:v>
      </x:c>
      <x:c r="F11" s="14" t="str">
        <x:v>Событийный / информационный</x:v>
      </x:c>
      <x:c r="G11" s="34" t="str">
        <x:v>2024-08-19</x:v>
      </x:c>
      <x:c r="H11" s="14" t="n">
        <x:f>IF(G11="","",VALUE(LEFT(G11,4)))</x:f>
        <x:v>2024</x:v>
      </x:c>
      <x:c r="I11" s="14" t="str">
        <x:v>Да</x:v>
      </x:c>
      <x:c r="J11" s="14" t="str">
        <x:v>site:st-elizabeth.ru/o-nas/zhizn-prikhoda 2024 "Свято-Елизаветинского храма"</x:v>
      </x:c>
      <x:c r="K11" s="34" t="str">
        <x:v>2026-08-08</x:v>
      </x:c>
      <x:c r="L11" s="14" t="str">
        <x:v>Индексируемая публикация 2024 года.</x:v>
      </x:c>
      <x:c r="M11" s="22" t="str">
        <x:v>https://www.st-elizabeth.ru/o-nas/zhizn-prikhoda/liturgia-v-den-preobrazheniya-gospodnya</x:v>
      </x:c>
    </x:row>
    <x:row r="12" ht="54" customHeight="1">
      <x:c r="A12" s="21" t="n">
        <x:v>11</x:v>
      </x:c>
      <x:c r="B12" s="14" t="str">
        <x:v>В Свято-Елизаветинском храме прошла радостная литургия в честь престольного праздника</x:v>
      </x:c>
      <x:c r="C12" s="14" t="str">
        <x:v>https://st-elizabeth.ru/o-nas/zhizn-prikhoda/radostnaya-liturgiya-v-chest-prestolnogo-prazdnika</x:v>
      </x:c>
      <x:c r="D12" s="14" t="str">
        <x:v>Жизнь прихода</x:v>
      </x:c>
      <x:c r="E12" s="14" t="str">
        <x:v>Публикация</x:v>
      </x:c>
      <x:c r="F12" s="14" t="str">
        <x:v>Событийный / брендовый</x:v>
      </x:c>
      <x:c r="G12" s="34" t="str">
        <x:v>2024-07-20</x:v>
      </x:c>
      <x:c r="H12" s="14" t="n">
        <x:f>IF(G12="","",VALUE(LEFT(G12,4)))</x:f>
        <x:v>2024</x:v>
      </x:c>
      <x:c r="I12" s="14" t="str">
        <x:v>Да</x:v>
      </x:c>
      <x:c r="J12" s="14" t="str">
        <x:v>site:st-elizabeth.ru/o-nas/zhizn-prikhoda 2024 "Свято-Елизаветинского храма"</x:v>
      </x:c>
      <x:c r="K12" s="34" t="str">
        <x:v>2026-08-08</x:v>
      </x:c>
      <x:c r="L12" s="14" t="str">
        <x:v>Страница имеет собственный поисковый результат и дату.</x:v>
      </x:c>
      <x:c r="M12" s="22" t="str">
        <x:v>https://st-elizabeth.ru/o-nas/zhizn-prikhoda/radostnaya-liturgiya-v-chest-prestolnogo-prazdnika</x:v>
      </x:c>
    </x:row>
    <x:row r="13" ht="54" customHeight="1">
      <x:c r="A13" s="21" t="n">
        <x:v>12</x:v>
      </x:c>
      <x:c r="B13" s="14" t="str">
        <x:v>Детский хор вместо певчих спел в Свято-Елизаветинском храме на воскресной литургии</x:v>
      </x:c>
      <x:c r="C13" s="14" t="str">
        <x:v>https://www.st-elizabeth.ru/o-nas/zhizn-prikhoda/detskij-khor-vmesto-pevchikh</x:v>
      </x:c>
      <x:c r="D13" s="14" t="str">
        <x:v>Жизнь прихода</x:v>
      </x:c>
      <x:c r="E13" s="14" t="str">
        <x:v>Публикация</x:v>
      </x:c>
      <x:c r="F13" s="14" t="str">
        <x:v>Событийный / семейный</x:v>
      </x:c>
      <x:c r="G13" s="34" t="str">
        <x:v>2024-06-04</x:v>
      </x:c>
      <x:c r="H13" s="14" t="n">
        <x:f>IF(G13="","",VALUE(LEFT(G13,4)))</x:f>
        <x:v>2024</x:v>
      </x:c>
      <x:c r="I13" s="14" t="str">
        <x:v>Да</x:v>
      </x:c>
      <x:c r="J13" s="14" t="str">
        <x:v>site:st-elizabeth.ru/o-nas/zhizn-prikhoda 2024 "Свято-Елизаветинского храма"</x:v>
      </x:c>
      <x:c r="K13" s="34" t="str">
        <x:v>2026-08-08</x:v>
      </x:c>
      <x:c r="L13" s="14" t="str">
        <x:v>Отдельный индексируемый материал раздела.</x:v>
      </x:c>
      <x:c r="M13" s="22" t="str">
        <x:v>https://www.st-elizabeth.ru/o-nas/zhizn-prikhoda/detskij-khor-vmesto-pevchikh</x:v>
      </x:c>
    </x:row>
    <x:row r="14" ht="54" customHeight="1">
      <x:c r="A14" s="21" t="n">
        <x:v>13</x:v>
      </x:c>
      <x:c r="B14" s="14" t="str">
        <x:v>Передвижная звонница появилась в Свято-Елизаветинском храме</x:v>
      </x:c>
      <x:c r="C14" s="14" t="str">
        <x:v>https://www.st-elizabeth.ru/o-nas/zhizn-prikhoda/peredvizhnaya-zvonnitsa-v-elizavetinskom-khrame</x:v>
      </x:c>
      <x:c r="D14" s="14" t="str">
        <x:v>Жизнь прихода</x:v>
      </x:c>
      <x:c r="E14" s="14" t="str">
        <x:v>Публикация</x:v>
      </x:c>
      <x:c r="F14" s="14" t="str">
        <x:v>Событийный / информационный</x:v>
      </x:c>
      <x:c r="G14" s="34" t="str">
        <x:v>2022-11-23</x:v>
      </x:c>
      <x:c r="H14" s="14" t="n">
        <x:f>IF(G14="","",VALUE(LEFT(G14,4)))</x:f>
        <x:v>2022</x:v>
      </x:c>
      <x:c r="I14" s="14" t="str">
        <x:v>Да</x:v>
      </x:c>
      <x:c r="J14" s="14" t="str">
        <x:v>site:st-elizabeth.ru/o-nas/zhizn-prikhoda 2024 "Свято-Елизаветинского храма"</x:v>
      </x:c>
      <x:c r="K14" s="34" t="str">
        <x:v>2026-08-08</x:v>
      </x:c>
      <x:c r="L14" s="14" t="str">
        <x:v>Старая публикация текущей архитектуры продолжает обнаруживаться поиском.</x:v>
      </x:c>
      <x:c r="M14" s="22" t="str">
        <x:v>https://www.st-elizabeth.ru/o-nas/zhizn-prikhoda/peredvizhnaya-zvonnitsa-v-elizavetinskom-khrame</x:v>
      </x:c>
    </x:row>
    <x:row r="15" ht="54" customHeight="1">
      <x:c r="A15" s="21" t="n">
        <x:v>14</x:v>
      </x:c>
      <x:c r="B15" s="14" t="str">
        <x:v>Соборование: как, где, когда и для чего?</x:v>
      </x:c>
      <x:c r="C15" s="14" t="str">
        <x:v>https://st-elizabeth.ru/poleznye-stati/soborovanie-dlya-chego</x:v>
      </x:c>
      <x:c r="D15" s="14" t="str">
        <x:v>Полезные статьи</x:v>
      </x:c>
      <x:c r="E15" s="14" t="str">
        <x:v>Evergreen-статья</x:v>
      </x:c>
      <x:c r="F15" s="14" t="str">
        <x:v>Информационный</x:v>
      </x:c>
      <x:c r="G15" s="34" t="str">
        <x:v>2024-03-29</x:v>
      </x:c>
      <x:c r="H15" s="14" t="n">
        <x:f>IF(G15="","",VALUE(LEFT(G15,4)))</x:f>
        <x:v>2024</x:v>
      </x:c>
      <x:c r="I15" s="14" t="str">
        <x:v>Да</x:v>
      </x:c>
      <x:c r="J15" s="14" t="str">
        <x:v>site:st-elizabeth.ru/poleznye-stati st-elizabeth Хабаровск</x:v>
      </x:c>
      <x:c r="K15" s="34" t="str">
        <x:v>2026-08-08</x:v>
      </x:c>
      <x:c r="L15" s="14" t="str">
        <x:v>Самостоятельная информационная посадочная страница.</x:v>
      </x:c>
      <x:c r="M15" s="22" t="str">
        <x:v>https://st-elizabeth.ru/poleznye-stati/soborovanie-dlya-chego</x:v>
      </x:c>
    </x:row>
    <x:row r="16" ht="54" customHeight="1">
      <x:c r="A16" s="21" t="n">
        <x:v>15</x:v>
      </x:c>
      <x:c r="B16" s="14" t="str">
        <x:v>Запах хлеба, или Как рассказать о Причастии?</x:v>
      </x:c>
      <x:c r="C16" s="14" t="str">
        <x:v>https://www.st-elizabeth.ru/poleznye-stati/zapakh-khleba-ili-kak-rasskazat-o-prichastii</x:v>
      </x:c>
      <x:c r="D16" s="14" t="str">
        <x:v>Полезные статьи</x:v>
      </x:c>
      <x:c r="E16" s="14" t="str">
        <x:v>Evergreen-статья</x:v>
      </x:c>
      <x:c r="F16" s="14" t="str">
        <x:v>Информационный</x:v>
      </x:c>
      <x:c r="G16" s="34" t="str">
        <x:v>2023-06-02</x:v>
      </x:c>
      <x:c r="H16" s="14" t="n">
        <x:f>IF(G16="","",VALUE(LEFT(G16,4)))</x:f>
        <x:v>2023</x:v>
      </x:c>
      <x:c r="I16" s="14" t="str">
        <x:v>Да</x:v>
      </x:c>
      <x:c r="J16" s="14" t="str">
        <x:v>site:st-elizabeth.ru/poleznye-stati st-elizabeth Хабаровск</x:v>
      </x:c>
      <x:c r="K16" s="34" t="str">
        <x:v>2026-08-08</x:v>
      </x:c>
      <x:c r="L16" s="14" t="str">
        <x:v>Информационный материал обнаруживается отдельно от раздела.</x:v>
      </x:c>
      <x:c r="M16" s="22" t="str">
        <x:v>https://www.st-elizabeth.ru/poleznye-stati/zapakh-khleba-ili-kak-rasskazat-o-prichastii</x:v>
      </x:c>
    </x:row>
    <x:row r="17" ht="54" customHeight="1">
      <x:c r="A17" s="21" t="n">
        <x:v>16</x:v>
      </x:c>
      <x:c r="B17" s="14" t="str">
        <x:v>Что почитать в Великий пост</x:v>
      </x:c>
      <x:c r="C17" s="14" t="str">
        <x:v>https://www.st-elizabeth.ru/poleznye-stati/chto-pochitat-v-velikij-post</x:v>
      </x:c>
      <x:c r="D17" s="14" t="str">
        <x:v>Полезные статьи</x:v>
      </x:c>
      <x:c r="E17" s="14" t="str">
        <x:v>Evergreen-статья</x:v>
      </x:c>
      <x:c r="F17" s="14" t="str">
        <x:v>Информационный</x:v>
      </x:c>
      <x:c r="G17" s="34" t="str">
        <x:v>2023-02-24</x:v>
      </x:c>
      <x:c r="H17" s="14" t="n">
        <x:f>IF(G17="","",VALUE(LEFT(G17,4)))</x:f>
        <x:v>2023</x:v>
      </x:c>
      <x:c r="I17" s="14" t="str">
        <x:v>Да</x:v>
      </x:c>
      <x:c r="J17" s="14" t="str">
        <x:v>site:st-elizabeth.ru/poleznye-stati st-elizabeth Хабаровск</x:v>
      </x:c>
      <x:c r="K17" s="34" t="str">
        <x:v>2026-08-08</x:v>
      </x:c>
      <x:c r="L17" s="14" t="str">
        <x:v>Информационный материал с датой и собственным URL.</x:v>
      </x:c>
      <x:c r="M17" s="22" t="str">
        <x:v>https://www.st-elizabeth.ru/poleznye-stati/chto-pochitat-v-velikij-post</x:v>
      </x:c>
    </x:row>
    <x:row r="18" ht="54" customHeight="1">
      <x:c r="A18" s="21" t="n">
        <x:v>17</x:v>
      </x:c>
      <x:c r="B18" s="14" t="str">
        <x:v>Свято-Елизаветинский приход</x:v>
      </x:c>
      <x:c r="C18" s="14" t="str">
        <x:v>https://www.st-elizabeth.ru/o-nas/svyato-elizavetinskij-prikhod</x:v>
      </x:c>
      <x:c r="D18" s="14" t="str">
        <x:v>О приходе</x:v>
      </x:c>
      <x:c r="E18" s="14" t="str">
        <x:v>Основная страница</x:v>
      </x:c>
      <x:c r="F18" s="14" t="str">
        <x:v>Брендовый / навигационный</x:v>
      </x:c>
      <x:c r="G18" s="34" t="str">
        <x:v>2021-11-18</x:v>
      </x:c>
      <x:c r="H18" s="14" t="n">
        <x:f>IF(G18="","",VALUE(LEFT(G18,4)))</x:f>
        <x:v>2021</x:v>
      </x:c>
      <x:c r="I18" s="14" t="str">
        <x:v>Да</x:v>
      </x:c>
      <x:c r="J18" s="14" t="str">
        <x:v>site:st-elizabeth.ru/o-nas st-elizabeth "Святыни храма" "Наше духовенство"</x:v>
      </x:c>
      <x:c r="K18" s="34" t="str">
        <x:v>2026-08-08</x:v>
      </x:c>
      <x:c r="L18" s="14" t="str">
        <x:v>Базовая страница о приходе обнаруживается поиском.</x:v>
      </x:c>
      <x:c r="M18" s="22" t="str">
        <x:v>https://www.st-elizabeth.ru/o-nas/svyato-elizavetinskij-prikhod</x:v>
      </x:c>
    </x:row>
    <x:row r="19" ht="54" customHeight="1">
      <x:c r="A19" s="21" t="n">
        <x:v>18</x:v>
      </x:c>
      <x:c r="B19" s="14" t="str">
        <x:v>Святыни храма</x:v>
      </x:c>
      <x:c r="C19" s="14" t="str">
        <x:v>https://www.st-elizabeth.ru/o-nas/svyatyni-khrama</x:v>
      </x:c>
      <x:c r="D19" s="14" t="str">
        <x:v>О приходе</x:v>
      </x:c>
      <x:c r="E19" s="14" t="str">
        <x:v>Основная страница</x:v>
      </x:c>
      <x:c r="F19" s="14" t="str">
        <x:v>Брендовый / информационный</x:v>
      </x:c>
      <x:c r="G19" s="34" t="str"/>
      <x:c r="H19" s="14" t="str">
        <x:f>IF(G19="","",VALUE(LEFT(G19,4)))</x:f>
      </x:c>
      <x:c r="I19" s="14" t="str">
        <x:v>Да</x:v>
      </x:c>
      <x:c r="J19" s="14" t="str">
        <x:v>site:st-elizabeth.ru/o-nas st-elizabeth "Святыни храма" "Наше духовенство"</x:v>
      </x:c>
      <x:c r="K19" s="34" t="str">
        <x:v>2026-08-08</x:v>
      </x:c>
      <x:c r="L19" s="14" t="str">
        <x:v>Страница обнаружена поиском; точная дата публикации в результате не зафиксирована.</x:v>
      </x:c>
      <x:c r="M19" s="22" t="str">
        <x:v>https://www.st-elizabeth.ru/o-nas/svyatyni-khrama</x:v>
      </x:c>
    </x:row>
    <x:row r="20" ht="54" customHeight="1">
      <x:c r="A20" s="21" t="n">
        <x:v>19</x:v>
      </x:c>
      <x:c r="B20" s="14" t="str">
        <x:v>Контакты</x:v>
      </x:c>
      <x:c r="C20" s="14" t="str">
        <x:v>https://www.st-elizabeth.ru/kontakty</x:v>
      </x:c>
      <x:c r="D20" s="14" t="str">
        <x:v>Локальный контур</x:v>
      </x:c>
      <x:c r="E20" s="14" t="str">
        <x:v>Контактная страница</x:v>
      </x:c>
      <x:c r="F20" s="14" t="str">
        <x:v>Локальный / навигационный</x:v>
      </x:c>
      <x:c r="G20" s="34" t="str">
        <x:v>2021-11-14</x:v>
      </x:c>
      <x:c r="H20" s="14" t="n">
        <x:f>IF(G20="","",VALUE(LEFT(G20,4)))</x:f>
        <x:v>2021</x:v>
      </x:c>
      <x:c r="I20" s="14" t="str">
        <x:v>Да</x:v>
      </x:c>
      <x:c r="J20" s="14" t="str">
        <x:v>site:st-elizabeth.ru расписание контакты пожертвования Свято-Елизаветинский храм Хабаровск</x:v>
      </x:c>
      <x:c r="K20" s="34" t="str">
        <x:v>2026-08-08</x:v>
      </x:c>
      <x:c r="L20" s="14" t="str">
        <x:v>В результате видны контактные и сервисные данные; страница индексируется отдельно.</x:v>
      </x:c>
      <x:c r="M20" s="22" t="str">
        <x:v>https://www.st-elizabeth.ru/kontakty</x:v>
      </x:c>
    </x:row>
    <x:row r="21" ht="54" customHeight="1">
      <x:c r="A21" s="21" t="n">
        <x:v>20</x:v>
      </x:c>
      <x:c r="B21" s="14" t="str">
        <x:v>Политика конфиденциальности</x:v>
      </x:c>
      <x:c r="C21" s="14" t="str">
        <x:v>https://www.st-elizabeth.ru/politika-konfidentsialnosti</x:v>
      </x:c>
      <x:c r="D21" s="14" t="str">
        <x:v>Служебный контур</x:v>
      </x:c>
      <x:c r="E21" s="14" t="str">
        <x:v>Юридическая страница</x:v>
      </x:c>
      <x:c r="F21" s="14" t="str">
        <x:v>Служебный / навигационный</x:v>
      </x:c>
      <x:c r="G21" s="34" t="str">
        <x:v>2021-11-26</x:v>
      </x:c>
      <x:c r="H21" s="14" t="n">
        <x:f>IF(G21="","",VALUE(LEFT(G21,4)))</x:f>
        <x:v>2021</x:v>
      </x:c>
      <x:c r="I21" s="14" t="str">
        <x:v>Да</x:v>
      </x:c>
      <x:c r="J21" s="14" t="str">
        <x:v>site:st-elizabeth.ru контакты политика конфиденциальности</x:v>
      </x:c>
      <x:c r="K21" s="34" t="str">
        <x:v>2026-08-08</x:v>
      </x:c>
      <x:c r="L21" s="14" t="str">
        <x:v>Служебная страница также обнаруживается поиском.</x:v>
      </x:c>
      <x:c r="M21" s="22" t="str">
        <x:v>https://www.st-elizabeth.ru/politika-konfidentsialnosti</x:v>
      </x:c>
    </x:row>
    <x:row r="22" ht="54" customHeight="1">
      <x:c r="A22" s="21" t="n">
        <x:v>21</x:v>
      </x:c>
      <x:c r="B22" s="14" t="str">
        <x:v>Выпечка</x:v>
      </x:c>
      <x:c r="C22" s="14" t="str">
        <x:v>https://www.st-elizabeth.ru/magazin/vypechka</x:v>
      </x:c>
      <x:c r="D22" s="14" t="str">
        <x:v>Магазин</x:v>
      </x:c>
      <x:c r="E22" s="14" t="str">
        <x:v>Категория</x:v>
      </x:c>
      <x:c r="F22" s="14" t="str">
        <x:v>Коммерческий</x:v>
      </x:c>
      <x:c r="G22" s="34" t="str"/>
      <x:c r="H22" s="14" t="str">
        <x:f>IF(G22="","",VALUE(LEFT(G22,4)))</x:f>
      </x:c>
      <x:c r="I22" s="14" t="str">
        <x:v>Да</x:v>
      </x:c>
      <x:c r="J22" s="14" t="str">
        <x:v>site:st-elizabeth.ru/magazin st-elizabeth Хабаровск</x:v>
      </x:c>
      <x:c r="K22" s="34" t="str">
        <x:v>2026-08-08</x:v>
      </x:c>
      <x:c r="L22" s="14" t="str">
        <x:v>Коммерческая категория обнаруживается поиском; в выдаче видна структура подкатегорий.</x:v>
      </x:c>
      <x:c r="M22" s="22" t="str">
        <x:v>https://www.st-elizabeth.ru/magazin/vypechka</x:v>
      </x:c>
    </x:row>
    <x:row r="23" ht="54" customHeight="1">
      <x:c r="A23" s="21" t="n">
        <x:v>22</x:v>
      </x:c>
      <x:c r="B23" s="14" t="str">
        <x:v>Пироги</x:v>
      </x:c>
      <x:c r="C23" s="14" t="str">
        <x:v>https://www.st-elizabeth.ru/magazin/vypechka/pirogi</x:v>
      </x:c>
      <x:c r="D23" s="14" t="str">
        <x:v>Магазин</x:v>
      </x:c>
      <x:c r="E23" s="14" t="str">
        <x:v>Категория / товарная страница</x:v>
      </x:c>
      <x:c r="F23" s="14" t="str">
        <x:v>Коммерческий</x:v>
      </x:c>
      <x:c r="G23" s="34" t="str"/>
      <x:c r="H23" s="14" t="str">
        <x:f>IF(G23="","",VALUE(LEFT(G23,4)))</x:f>
      </x:c>
      <x:c r="I23" s="14" t="str">
        <x:v>Да</x:v>
      </x:c>
      <x:c r="J23" s="14" t="str">
        <x:v>site:st-elizabeth.ru/magazin/vypechka st-elizabeth пироги</x:v>
      </x:c>
      <x:c r="K23" s="34" t="str">
        <x:v>2026-08-08</x:v>
      </x:c>
      <x:c r="L23" s="14" t="str">
        <x:v>Поиск видит отдельный коммерческий URL с ценами и действием «Купить».</x:v>
      </x:c>
      <x:c r="M23" s="22" t="str">
        <x:v>https://www.st-elizabeth.ru/magazin/vypechka/pirogi</x:v>
      </x:c>
    </x:row>
    <x:row r="24" ht="54" customHeight="1">
      <x:c r="A24" s="21" t="n">
        <x:v>23</x:v>
      </x:c>
      <x:c r="B24" s="14" t="str">
        <x:v>Монастырская продукция</x:v>
      </x:c>
      <x:c r="C24" s="14" t="str">
        <x:v>https://www.st-elizabeth.ru/magazin/monastyrskaya-produktsiya</x:v>
      </x:c>
      <x:c r="D24" s="14" t="str">
        <x:v>Магазин</x:v>
      </x:c>
      <x:c r="E24" s="14" t="str">
        <x:v>Категория</x:v>
      </x:c>
      <x:c r="F24" s="14" t="str">
        <x:v>Коммерческий</x:v>
      </x:c>
      <x:c r="G24" s="34" t="str"/>
      <x:c r="H24" s="14" t="str">
        <x:f>IF(G24="","",VALUE(LEFT(G24,4)))</x:f>
      </x:c>
      <x:c r="I24" s="14" t="str">
        <x:v>Да</x:v>
      </x:c>
      <x:c r="J24" s="14" t="str">
        <x:v>site:st-elizabeth.ru/magazin st-elizabeth чай "монастырская продукция" травы</x:v>
      </x:c>
      <x:c r="K24" s="34" t="str">
        <x:v>2026-08-08</x:v>
      </x:c>
      <x:c r="L24" s="14" t="str">
        <x:v>Коммерческая категория обнаружена как самостоятельная страница.</x:v>
      </x:c>
      <x:c r="M24" s="22" t="str">
        <x:v>https://www.st-elizabeth.ru/magazin/monastyrskaya-produktsiya</x:v>
      </x:c>
    </x:row>
    <x:row r="25" ht="54" customHeight="1">
      <x:c r="A25" s="23" t="n">
        <x:v>24</x:v>
      </x:c>
      <x:c r="B25" s="24" t="str">
        <x:v>Кафе «Сретение»</x:v>
      </x:c>
      <x:c r="C25" s="24" t="str">
        <x:v>https://www.st-elizabeth.ru/tserkovnoe-kafe</x:v>
      </x:c>
      <x:c r="D25" s="24" t="str">
        <x:v>Кафе</x:v>
      </x:c>
      <x:c r="E25" s="24" t="str">
        <x:v>Основная страница направления</x:v>
      </x:c>
      <x:c r="F25" s="24" t="str">
        <x:v>Локальный / сервисный</x:v>
      </x:c>
      <x:c r="G25" s="35" t="str"/>
      <x:c r="H25" s="24" t="str">
        <x:f>IF(G25="","",VALUE(LEFT(G25,4)))</x:f>
      </x:c>
      <x:c r="I25" s="24" t="str">
        <x:v>Да</x:v>
      </x:c>
      <x:c r="J25" s="24" t="str">
        <x:v>site:st-elizabeth.ru "Кафе «Сретение»" st-elizabeth</x:v>
      </x:c>
      <x:c r="K25" s="35" t="str">
        <x:v>2026-08-08</x:v>
      </x:c>
      <x:c r="L25" s="24" t="str">
        <x:v>Отдельный функциональный контур сайта обнаруживается поиском.</x:v>
      </x:c>
      <x:c r="M25" s="25" t="str">
        <x:v>https://www.st-elizabeth.ru/tserkovnoe-kafe</x:v>
      </x:c>
    </x:row>
  </x:sheetData>
  <x:conditionalFormatting sqref="I2:I25">
    <x:cfRule type="expression" dxfId="0" priority="1">
      <x:formula>I2="Да"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a2654dd1ca74452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95" hidden="0" customWidth="1"/>
  </x:cols>
  <x:sheetData>
    <x:row r="1" ht="30" customHeight="1">
      <x:c r="A1" s="96" t="str">
        <x:v>МЕТОДИКА И ОГРАНИЧЕНИЯ</x:v>
      </x:c>
      <x:c r="B1" s="96"/>
      <x:c r="C1" s="96"/>
      <x:c r="D1" s="96"/>
      <x:c r="E1" s="96"/>
      <x:c r="F1" s="96"/>
    </x:row>
    <x:row r="3">
      <x:c r="A3" s="66" t="str">
        <x:v>Параметр</x:v>
      </x:c>
      <x:c r="B3" s="67" t="str">
        <x:v>Правило / значение</x:v>
      </x:c>
    </x:row>
    <x:row r="4" ht="48" customHeight="1">
      <x:c r="A4" s="100" t="str">
        <x:v>Дата проверки</x:v>
      </x:c>
      <x:c r="B4" s="101" t="str">
        <x:v>08.08.2026</x:v>
      </x:c>
    </x:row>
    <x:row r="5" ht="48" customHeight="1">
      <x:c r="A5" s="100" t="str">
        <x:v>Объект</x:v>
      </x:c>
      <x:c r="B5" s="101" t="str">
        <x:v>st-elizabeth.ru</x:v>
      </x:c>
    </x:row>
    <x:row r="6" ht="48" customHeight="1">
      <x:c r="A6" s="100" t="str">
        <x:v>Метод</x:v>
      </x:c>
      <x:c r="B6" s="101" t="str">
        <x:v>Поисковые запросы вида site:st-elizabeth.ru + тематические уточнения; проверка отдельных найденных страниц.</x:v>
      </x:c>
    </x:row>
    <x:row r="7" ht="48" customHeight="1">
      <x:c r="A7" s="100" t="str">
        <x:v>Что означает «Найдено в поиске»</x:v>
      </x:c>
      <x:c r="B7" s="101" t="str">
        <x:v>Страница была возвращена поисковым инструментом в ходе проверки и имела доступный URL/сниппет.</x:v>
      </x:c>
    </x:row>
    <x:row r="8" ht="48" customHeight="1">
      <x:c r="A8" s="100" t="str">
        <x:v>Чего файл НЕ доказывает</x:v>
      </x:c>
      <x:c r="B8" s="101" t="str">
        <x:v>Позиции, CTR, показы, трафик, лиды, продажи, конверсии, динамику органики.</x:v>
      </x:c>
    </x:row>
    <x:row r="9" ht="48" customHeight="1">
      <x:c r="A9" s="100" t="str">
        <x:v>Почему нет позиций</x:v>
      </x:c>
      <x:c r="B9" s="101" t="str">
        <x:v>Нет единого ранк-трекера с фиксированным регионом, устройством и неперсонализированной выдачей.</x:v>
      </x:c>
    </x:row>
    <x:row r="10" ht="48" customHeight="1">
      <x:c r="A10" s="100" t="str">
        <x:v>Формат дат</x:v>
      </x:c>
      <x:c r="B10" s="101" t="str">
        <x:v>ISO YYYY-MM-DD: читается без локальных неоднозначностей и корректно сортируется как текст.</x:v>
      </x:c>
    </x:row>
    <x:row r="11" ht="48" customHeight="1">
      <x:c r="A11" s="100" t="str">
        <x:v>Пустые даты</x:v>
      </x:c>
      <x:c r="B11" s="101" t="str">
        <x:v>Означают: точная дата в текущей проверке не зафиксирована; она не подставлялась предположением.</x:v>
      </x:c>
    </x:row>
    <x:row r="12" ht="48" customHeight="1">
      <x:c r="A12" s="102" t="str">
        <x:v>Источник</x:v>
      </x:c>
      <x:c r="B12" s="103" t="str">
        <x:v>В каждой строке сохранён URL реально найденной страницы; запрос, по которому она обнаружена, указан отдельно.</x:v>
      </x:c>
    </x:row>
  </x:sheetData>
  <x:mergeCells>
    <x:mergeCell ref="A1:F1"/>
  </x:mergeCells>
  <x:pageMargins left="0.7" right="0.7" top="0.75" bottom="0.75" header="0.3" footer="0.3"/>
</x:worksheet>
</file>