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94c0e4905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2c78aa9381294a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%"/>
  </x:numFmts>
  <x:fonts count="7">
    <x:font>
      <x:sz val="11"/>
      <x:name val="Carlito"/>
    </x:font>
    <x:font>
      <x:b/>
      <x:sz val="16"/>
      <x:color rgb="FFFFFFFF"/>
      <x:name val="Carlito"/>
    </x:font>
    <x:font>
      <x:i/>
      <x:sz val="10"/>
      <x:color rgb="FF4B5563"/>
      <x:name val="Carlito"/>
    </x:font>
    <x:font>
      <x:b/>
      <x:sz val="11"/>
      <x:color rgb="FF1F2937"/>
      <x:name val="Carlito"/>
    </x:font>
    <x:font>
      <x:b/>
      <x:sz val="12"/>
      <x:color rgb="FF111827"/>
      <x:name val="Carlito"/>
    </x:font>
    <x:font>
      <x:b/>
      <x:sz val="10"/>
      <x:color rgb="FFFFFFFF"/>
      <x:name val="Carlito"/>
    </x:font>
    <x:font>
      <x:sz val="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E5E7EB"/>
      </x:patternFill>
    </x:fill>
    <x:fill>
      <x:patternFill patternType="solid">
        <x:fgColor rgb="FFDCE6F1"/>
      </x:patternFill>
    </x:fill>
    <x:fill>
      <x:patternFill patternType="solid">
        <x:fgColor rgb="FFFFFFFF"/>
      </x:patternFill>
    </x:fill>
    <x:fill>
      <x:patternFill patternType="solid">
        <x:fgColor rgb="FF374151"/>
      </x:patternFill>
    </x:fill>
  </x:fills>
  <x:borders count="2"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200" fontId="4" fillId="5" borderId="0" xfId="0" applyNumberFormat="1" applyFont="1" applyFill="1" applyBorder="1" applyAlignment="1">
      <x:alignment horizontal="center" vertical="center"/>
    </x:xf>
    <x:xf numFmtId="200" fontId="4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center" wrapText="1"/>
    </x:xf>
    <x:xf numFmtId="0" fontId="5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center" wrapText="1"/>
    </x:xf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horizontal="center" vertical="top" wrapText="1"/>
    </x:xf>
    <x:xf numFmtId="0" fontId="6" fillId="0" borderId="1" xfId="0" applyNumberFormat="1" applyFont="1" applyFill="1" applyBorder="1" applyAlignment="1">
      <x:alignment horizontal="center" vertical="top" wrapText="1"/>
    </x:xf>
    <x:xf numFmtId="201" fontId="6" fillId="0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  <x:dxfs count="3">
    <x:dxf>
      <x:font>
        <x:b/>
        <x:color rgb="FF9C0006"/>
      </x:font>
      <x:fill>
        <x:patternFill patternType="solid">
          <x:bgColor rgb="FFFDE9D9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83c4a404545dd" /><Relationship Type="http://schemas.openxmlformats.org/officeDocument/2006/relationships/theme" Target="/xl/theme/theme1.xml" Id="R3a423baf858a43de" /><Relationship Type="http://schemas.openxmlformats.org/officeDocument/2006/relationships/sharedStrings" Target="/xl/sharedStrings.xml" Id="R293a6bf2553a48f1" /><Relationship Type="http://schemas.openxmlformats.org/officeDocument/2006/relationships/worksheet" Target="/xl/worksheets/sheet1.xml" Id="R2c78aa9381294a24" /></Relationships>
</file>

<file path=xl/tables/table1.xml><?xml version="1.0" encoding="utf-8"?>
<x:table xmlns:x="http://schemas.openxmlformats.org/spreadsheetml/2006/main" id="1" name="MetalworkContentTracker" displayName="MetalworkContentTracker" ref="A7:O21" headerRowCount="1">
  <x:tableColumns count="15">
    <x:tableColumn id="1" name="№"/>
    <x:tableColumn id="2" name="Тематическая группа"/>
    <x:tableColumn id="3" name="Материал"/>
    <x:tableColumn id="4" name="Meta Title"/>
    <x:tableColumn id="5" name="Meta Description"/>
    <x:tableColumn id="6" name="HTML"/>
    <x:tableColumn id="7" name="FAQ"/>
    <x:tableColumn id="8" name="JSON-LD"/>
    <x:tableColumn id="9" name="Баннер 1500×200"/>
    <x:tableColumn id="10" name="Баннер 600×200"/>
    <x:tableColumn id="11" name="Разделов H2"/>
    <x:tableColumn id="12" name="Объём, знаков"/>
    <x:tableColumn id="13" name="Комментарий QA"/>
    <x:tableColumn id="14" name="Комплектность"/>
    <x:tableColumn id="15" name="Статус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2e257a3607549a2" /></Relationships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20" hidden="0" customWidth="1"/>
    <x:col min="3" max="3" width="34" hidden="0" customWidth="1"/>
    <x:col min="4" max="4" width="34" hidden="0" customWidth="1"/>
    <x:col min="5" max="5" width="4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1" hidden="0" customWidth="1"/>
    <x:col min="12" max="12" width="13" hidden="0" customWidth="1"/>
    <x:col min="13" max="13" width="36" hidden="0" customWidth="1"/>
    <x:col min="14" max="14" width="14" hidden="0" customWidth="1"/>
    <x:col min="15" max="15" width="13" hidden="0" customWidth="1"/>
  </x:cols>
  <x:sheetData>
    <x:row r="1" ht="30" customHeight="1">
      <x:c r="A1" s="5" t="str">
        <x:v>Реестр контентных материалов по металлообработке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23" customHeight="1">
      <x:c r="A2" s="12" t="str">
        <x:v>Архив 181025 · тексты, HTML, SEO-метаданные, FAQ, JSON-LD и два формата визуалов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4">
      <x:c r="A4" s="19" t="str">
        <x:v>Материалов</x:v>
      </x:c>
      <x:c r="B4" s="19" t="str">
        <x:v>Полных комплектов</x:v>
      </x:c>
      <x:c r="C4" s="19" t="str">
        <x:v>Требуют проверки</x:v>
      </x:c>
      <x:c r="D4" s="19" t="str">
        <x:v>Средний объём, знаков</x:v>
      </x:c>
    </x:row>
    <x:row r="5">
      <x:c r="A5" s="27" t="n">
        <x:f>COUNTA(A8:A21)</x:f>
        <x:v>14</x:v>
      </x:c>
      <x:c r="B5" s="27" t="n">
        <x:f>COUNTIF(O8:O21,"Комплект")</x:f>
        <x:v>13</x:v>
      </x:c>
      <x:c r="C5" s="27" t="n">
        <x:f>COUNTIF(O8:O21,"Проверить")</x:f>
        <x:v>1</x:v>
      </x:c>
      <x:c r="D5" s="32" t="n">
        <x:f>AVERAGE(L8:L21)</x:f>
        <x:v>7496.714285714285</x:v>
      </x:c>
    </x:row>
    <x:row r="7" ht="34" customHeight="1">
      <x:c r="A7" s="38" t="str">
        <x:v>№</x:v>
      </x:c>
      <x:c r="B7" s="38" t="str">
        <x:v>Тематическая группа</x:v>
      </x:c>
      <x:c r="C7" s="38" t="str">
        <x:v>Материал</x:v>
      </x:c>
      <x:c r="D7" s="38" t="str">
        <x:v>Meta Title</x:v>
      </x:c>
      <x:c r="E7" s="38" t="str">
        <x:v>Meta Description</x:v>
      </x:c>
      <x:c r="F7" s="38" t="str">
        <x:v>HTML</x:v>
      </x:c>
      <x:c r="G7" s="38" t="str">
        <x:v>FAQ</x:v>
      </x:c>
      <x:c r="H7" s="38" t="str">
        <x:v>JSON-LD</x:v>
      </x:c>
      <x:c r="I7" s="38" t="str">
        <x:v>Баннер 1500×200</x:v>
      </x:c>
      <x:c r="J7" s="38" t="str">
        <x:v>Баннер 600×200</x:v>
      </x:c>
      <x:c r="K7" s="38" t="str">
        <x:v>Разделов H2</x:v>
      </x:c>
      <x:c r="L7" s="38" t="str">
        <x:v>Объём, знаков</x:v>
      </x:c>
      <x:c r="M7" s="38" t="str">
        <x:v>Комментарий QA</x:v>
      </x:c>
      <x:c r="N7" s="38" t="str">
        <x:v>Комплектность</x:v>
      </x:c>
      <x:c r="O7" s="38" t="str">
        <x:v>Статус</x:v>
      </x:c>
    </x:row>
    <x:row r="8" ht="54" customHeight="1">
      <x:c r="A8" s="50" t="n">
        <x:v>1</x:v>
      </x:c>
      <x:c r="B8" s="46" t="str">
        <x:v>Опоры и конструкции</x:v>
      </x:c>
      <x:c r="C8" s="46" t="str">
        <x:v>Опоры кабельных трасс — производство и монтаж в Воронеже</x:v>
      </x:c>
      <x:c r="D8" s="46" t="str">
        <x:v>Опоры кабельных трасс — изготовление и монтаж в Воронеже</x:v>
      </x:c>
      <x:c r="E8" s="46" t="str">
        <x:v>Завод «ЛазерВПО» производит металлические опоры для кабельных трасс любой сложности. 3D-проектирование, лазерная резка, сварка, порошковая окраска и монтаж.</x:v>
      </x:c>
      <x:c r="F8" s="50" t="str">
        <x:v>Да</x:v>
      </x:c>
      <x:c r="G8" s="50" t="str">
        <x:v>Да</x:v>
      </x:c>
      <x:c r="H8" s="50" t="str">
        <x:v>Да</x:v>
      </x:c>
      <x:c r="I8" s="50" t="str">
        <x:v>Да</x:v>
      </x:c>
      <x:c r="J8" s="50" t="str">
        <x:v>Да</x:v>
      </x:c>
      <x:c r="K8" s="50" t="n">
        <x:v>7</x:v>
      </x:c>
      <x:c r="L8" s="50" t="n">
        <x:v>8133</x:v>
      </x:c>
      <x:c r="M8" s="46" t="str">
        <x:v>Структура комплектна</x:v>
      </x:c>
      <x:c r="N8" s="52" t="n">
        <x:f>COUNTIF(F8:J8,"Да")/5</x:f>
        <x:v>1</x:v>
      </x:c>
      <x:c r="O8" s="50" t="str">
        <x:f>IF(AND(N8=1,M8="Структура комплектна"),"Комплект","Проверить")</x:f>
        <x:v>Комплект</x:v>
      </x:c>
    </x:row>
    <x:row r="9" ht="54" customHeight="1">
      <x:c r="A9" s="50" t="n">
        <x:v>2</x:v>
      </x:c>
      <x:c r="B9" s="46" t="str">
        <x:v>Опоры и конструкции</x:v>
      </x:c>
      <x:c r="C9" s="46" t="str">
        <x:v>Болтовые соединения металлоконструкций — преимущества, ошибки и рекомендации</x:v>
      </x:c>
      <x:c r="D9" s="46" t="str">
        <x:v>Болтовые соединения металлоконструкций — преимущества и ошибки</x:v>
      </x:c>
      <x:c r="E9" s="46" t="str">
        <x:v>Узнайте, почему болтовые соединения считаются самым удобным и точным способом монтажа металлоконструкций. Завод «ЛазерВПО» — производство, проектирование, контроль и сборка по ГОСТ.</x:v>
      </x:c>
      <x:c r="F9" s="50" t="str">
        <x:v>Да</x:v>
      </x:c>
      <x:c r="G9" s="50" t="str">
        <x:v>Да</x:v>
      </x:c>
      <x:c r="H9" s="50" t="str">
        <x:v>Да</x:v>
      </x:c>
      <x:c r="I9" s="50" t="str">
        <x:v>Да</x:v>
      </x:c>
      <x:c r="J9" s="50" t="str">
        <x:v>Да</x:v>
      </x:c>
      <x:c r="K9" s="50" t="n">
        <x:v>7</x:v>
      </x:c>
      <x:c r="L9" s="50" t="n">
        <x:v>8474</x:v>
      </x:c>
      <x:c r="M9" s="46" t="str">
        <x:v>Проверить: папка про основания и рамы, текст — про болтовые соединения</x:v>
      </x:c>
      <x:c r="N9" s="52" t="n">
        <x:f>COUNTIF(F9:J9,"Да")/5</x:f>
        <x:v>1</x:v>
      </x:c>
      <x:c r="O9" s="50" t="str">
        <x:f>IF(AND(N9=1,M9="Структура комплектна"),"Комплект","Проверить")</x:f>
        <x:v>Проверить</x:v>
      </x:c>
    </x:row>
    <x:row r="10" ht="54" customHeight="1">
      <x:c r="A10" s="50" t="n">
        <x:v>3</x:v>
      </x:c>
      <x:c r="B10" s="46" t="str">
        <x:v>Крепления</x:v>
      </x:c>
      <x:c r="C10" s="46" t="str">
        <x:v>Кронштейны для кондиционеров и фасадного оборудования — усиленные решения и надёжный монтаж</x:v>
      </x:c>
      <x:c r="D10" s="46" t="str">
        <x:v>Кронштейны для кондиционеров и фасадного оборудования — усиленные решения</x:v>
      </x:c>
      <x:c r="E10" s="46" t="str">
        <x:v>Кронштейны из стали для кондиционеров и фасадного оборудования. Завод «ЛазерВПО» (Воронеж) — проектирование, лазерная резка, сварка, порошковая покраска, монтаж.</x:v>
      </x:c>
      <x:c r="F10" s="50" t="str">
        <x:v>Да</x:v>
      </x:c>
      <x:c r="G10" s="50" t="str">
        <x:v>Да</x:v>
      </x:c>
      <x:c r="H10" s="50" t="str">
        <x:v>Да</x:v>
      </x:c>
      <x:c r="I10" s="50" t="str">
        <x:v>Да</x:v>
      </x:c>
      <x:c r="J10" s="50" t="str">
        <x:v>Да</x:v>
      </x:c>
      <x:c r="K10" s="50" t="n">
        <x:v>7</x:v>
      </x:c>
      <x:c r="L10" s="50" t="n">
        <x:v>6551</x:v>
      </x:c>
      <x:c r="M10" s="46" t="str">
        <x:v>Структура комплектна</x:v>
      </x:c>
      <x:c r="N10" s="52" t="n">
        <x:f>COUNTIF(F10:J10,"Да")/5</x:f>
        <x:v>1</x:v>
      </x:c>
      <x:c r="O10" s="50" t="str">
        <x:f>IF(AND(N10=1,M10="Структура комплектна"),"Комплект","Проверить")</x:f>
        <x:v>Комплект</x:v>
      </x:c>
    </x:row>
    <x:row r="11" ht="54" customHeight="1">
      <x:c r="A11" s="50" t="n">
        <x:v>4</x:v>
      </x:c>
      <x:c r="B11" s="46" t="str">
        <x:v>Крепления</x:v>
      </x:c>
      <x:c r="C11" s="46" t="str">
        <x:v>Кронштейны и держатели для светильников — надёжные решения для интерьера и фасада</x:v>
      </x:c>
      <x:c r="D11" s="46" t="str">
        <x:v>Кронштейны и держатели для светильников — интерьер и фасад</x:v>
      </x:c>
      <x:c r="E11" s="46" t="str">
        <x:v>Металлические кронштейны и держатели для светильников — интерьерных и фасадных. Завод «ЛазерВПО» (Воронеж) — производство, покраска, монтаж, индивидуальные проекты.</x:v>
      </x:c>
      <x:c r="F11" s="50" t="str">
        <x:v>Да</x:v>
      </x:c>
      <x:c r="G11" s="50" t="str">
        <x:v>Да</x:v>
      </x:c>
      <x:c r="H11" s="50" t="str">
        <x:v>Да</x:v>
      </x:c>
      <x:c r="I11" s="50" t="str">
        <x:v>Да</x:v>
      </x:c>
      <x:c r="J11" s="50" t="str">
        <x:v>Да</x:v>
      </x:c>
      <x:c r="K11" s="50" t="n">
        <x:v>7</x:v>
      </x:c>
      <x:c r="L11" s="50" t="n">
        <x:v>6243</x:v>
      </x:c>
      <x:c r="M11" s="46" t="str">
        <x:v>Структура комплектна</x:v>
      </x:c>
      <x:c r="N11" s="52" t="n">
        <x:f>COUNTIF(F11:J11,"Да")/5</x:f>
        <x:v>1</x:v>
      </x:c>
      <x:c r="O11" s="50" t="str">
        <x:f>IF(AND(N11=1,M11="Структура комплектна"),"Комплект","Проверить")</x:f>
        <x:v>Комплект</x:v>
      </x:c>
    </x:row>
    <x:row r="12" ht="54" customHeight="1">
      <x:c r="A12" s="50" t="n">
        <x:v>5</x:v>
      </x:c>
      <x:c r="B12" s="46" t="str">
        <x:v>Крепления</x:v>
      </x:c>
      <x:c r="C12" s="46" t="str">
        <x:v>Кронштейны для видеокамер — антивандальные решения и надёжная защита оборудования</x:v>
      </x:c>
      <x:c r="D12" s="46" t="str">
        <x:v>Кронштейны для видеокамер — антивандальные решения</x:v>
      </x:c>
      <x:c r="E12" s="46" t="str">
        <x:v>Кронштейны для видеокамер из металла — прочные, антивандальные, устойчивые к погоде. Производство и монтаж от завода «ЛазерВПО» (Воронеж).</x:v>
      </x:c>
      <x:c r="F12" s="50" t="str">
        <x:v>Да</x:v>
      </x:c>
      <x:c r="G12" s="50" t="str">
        <x:v>Да</x:v>
      </x:c>
      <x:c r="H12" s="50" t="str">
        <x:v>Да</x:v>
      </x:c>
      <x:c r="I12" s="50" t="str">
        <x:v>Да</x:v>
      </x:c>
      <x:c r="J12" s="50" t="str">
        <x:v>Да</x:v>
      </x:c>
      <x:c r="K12" s="50" t="n">
        <x:v>6</x:v>
      </x:c>
      <x:c r="L12" s="50" t="n">
        <x:v>6316</x:v>
      </x:c>
      <x:c r="M12" s="46" t="str">
        <x:v>Структура комплектна</x:v>
      </x:c>
      <x:c r="N12" s="52" t="n">
        <x:f>COUNTIF(F12:J12,"Да")/5</x:f>
        <x:v>1</x:v>
      </x:c>
      <x:c r="O12" s="50" t="str">
        <x:f>IF(AND(N12=1,M12="Структура комплектна"),"Комплект","Проверить")</x:f>
        <x:v>Комплект</x:v>
      </x:c>
    </x:row>
    <x:row r="13" ht="54" customHeight="1">
      <x:c r="A13" s="50" t="n">
        <x:v>6</x:v>
      </x:c>
      <x:c r="B13" s="46" t="str">
        <x:v>Опоры и конструкции</x:v>
      </x:c>
      <x:c r="C13" s="46" t="str">
        <x:v>Консольные крепления и узлы опоры — изготовление, проверка и надёжность в работе</x:v>
      </x:c>
      <x:c r="D13" s="46" t="str">
        <x:v>Консольные крепления и узлы опоры — изготовление и испытания</x:v>
      </x:c>
      <x:c r="E13" s="46" t="str">
        <x:v>Металлические консольные крепления и опорные узлы для промышленного и строительного применения. Производство и испытания на заводе «ЛазерВПО», Воронеж.</x:v>
      </x:c>
      <x:c r="F13" s="50" t="str">
        <x:v>Да</x:v>
      </x:c>
      <x:c r="G13" s="50" t="str">
        <x:v>Да</x:v>
      </x:c>
      <x:c r="H13" s="50" t="str">
        <x:v>Да</x:v>
      </x:c>
      <x:c r="I13" s="50" t="str">
        <x:v>Да</x:v>
      </x:c>
      <x:c r="J13" s="50" t="str">
        <x:v>Да</x:v>
      </x:c>
      <x:c r="K13" s="50" t="n">
        <x:v>6</x:v>
      </x:c>
      <x:c r="L13" s="50" t="n">
        <x:v>6725</x:v>
      </x:c>
      <x:c r="M13" s="46" t="str">
        <x:v>Структура комплектна</x:v>
      </x:c>
      <x:c r="N13" s="52" t="n">
        <x:f>COUNTIF(F13:J13,"Да")/5</x:f>
        <x:v>1</x:v>
      </x:c>
      <x:c r="O13" s="50" t="str">
        <x:f>IF(AND(N13=1,M13="Структура комплектна"),"Комплект","Проверить")</x:f>
        <x:v>Комплект</x:v>
      </x:c>
    </x:row>
    <x:row r="14" ht="54" customHeight="1">
      <x:c r="A14" s="50" t="n">
        <x:v>7</x:v>
      </x:c>
      <x:c r="B14" s="46" t="str">
        <x:v>Корпуса и оборудование</x:v>
      </x:c>
      <x:c r="C14" s="46" t="str">
        <x:v>Корпуса и кожухи для станков и оборудования — точная металлообработка и сварка</x:v>
      </x:c>
      <x:c r="D14" s="46" t="str">
        <x:v>Корпуса и кожухи для станков — изготовление под заказ, Воронеж</x:v>
      </x:c>
      <x:c r="E14" s="46" t="str">
        <x:v>Производство корпусов и кожухов для станков и промышленных систем. Точная лазерная резка и сварка на заводе «ЛазерВПО» в Воронеже.</x:v>
      </x:c>
      <x:c r="F14" s="50" t="str">
        <x:v>Да</x:v>
      </x:c>
      <x:c r="G14" s="50" t="str">
        <x:v>Да</x:v>
      </x:c>
      <x:c r="H14" s="50" t="str">
        <x:v>Да</x:v>
      </x:c>
      <x:c r="I14" s="50" t="str">
        <x:v>Да</x:v>
      </x:c>
      <x:c r="J14" s="50" t="str">
        <x:v>Да</x:v>
      </x:c>
      <x:c r="K14" s="50" t="n">
        <x:v>6</x:v>
      </x:c>
      <x:c r="L14" s="50" t="n">
        <x:v>7123</x:v>
      </x:c>
      <x:c r="M14" s="46" t="str">
        <x:v>Структура комплектна</x:v>
      </x:c>
      <x:c r="N14" s="52" t="n">
        <x:f>COUNTIF(F14:J14,"Да")/5</x:f>
        <x:v>1</x:v>
      </x:c>
      <x:c r="O14" s="50" t="str">
        <x:f>IF(AND(N14=1,M14="Структура комплектна"),"Комплект","Проверить")</x:f>
        <x:v>Комплект</x:v>
      </x:c>
    </x:row>
    <x:row r="15" ht="54" customHeight="1">
      <x:c r="A15" s="50" t="n">
        <x:v>8</x:v>
      </x:c>
      <x:c r="B15" s="46" t="str">
        <x:v>Корпуса и оборудование</x:v>
      </x:c>
      <x:c r="C15" s="46" t="str">
        <x:v>Корпуса и панели управления — перфорация, сборка и покраска под требования заказчика</x:v>
      </x:c>
      <x:c r="D15" s="46" t="str">
        <x:v>Корпуса и панели управления — изготовление под заказ в Воронеже</x:v>
      </x:c>
      <x:c r="E15" s="46" t="str">
        <x:v>Производство корпусов и панелей управления на заводе «ЛазерВПО». Перфорация, окраска и сборка с контролем качества.</x:v>
      </x:c>
      <x:c r="F15" s="50" t="str">
        <x:v>Да</x:v>
      </x:c>
      <x:c r="G15" s="50" t="str">
        <x:v>Да</x:v>
      </x:c>
      <x:c r="H15" s="50" t="str">
        <x:v>Да</x:v>
      </x:c>
      <x:c r="I15" s="50" t="str">
        <x:v>Да</x:v>
      </x:c>
      <x:c r="J15" s="50" t="str">
        <x:v>Да</x:v>
      </x:c>
      <x:c r="K15" s="50" t="n">
        <x:v>6</x:v>
      </x:c>
      <x:c r="L15" s="50" t="n">
        <x:v>7122</x:v>
      </x:c>
      <x:c r="M15" s="46" t="str">
        <x:v>Структура комплектна</x:v>
      </x:c>
      <x:c r="N15" s="52" t="n">
        <x:f>COUNTIF(F15:J15,"Да")/5</x:f>
        <x:v>1</x:v>
      </x:c>
      <x:c r="O15" s="50" t="str">
        <x:f>IF(AND(N15=1,M15="Структура комплектна"),"Комплект","Проверить")</x:f>
        <x:v>Комплект</x:v>
      </x:c>
    </x:row>
    <x:row r="16" ht="54" customHeight="1">
      <x:c r="A16" s="50" t="n">
        <x:v>9</x:v>
      </x:c>
      <x:c r="B16" s="46" t="str">
        <x:v>Вентиляция</x:v>
      </x:c>
      <x:c r="C16" s="46" t="str">
        <x:v>Воздуховоды, дефлекторы, вентиляционные решётки — изготовление по чертежам</x:v>
      </x:c>
      <x:c r="D16" s="46" t="str">
        <x:v>Воздуховоды и вентиляционные решётки в Воронеже — производство и монтаж</x:v>
      </x:c>
      <x:c r="E16" s="46" t="str">
        <x:v>Завод «ЛазерВПО» изготавливает воздуховоды, дефлекторы и решётки по индивидуальным чертежам. Точная резка, сварка, покраска и монтаж в Воронеже.</x:v>
      </x:c>
      <x:c r="F16" s="50" t="str">
        <x:v>Да</x:v>
      </x:c>
      <x:c r="G16" s="50" t="str">
        <x:v>Да</x:v>
      </x:c>
      <x:c r="H16" s="50" t="str">
        <x:v>Да</x:v>
      </x:c>
      <x:c r="I16" s="50" t="str">
        <x:v>Да</x:v>
      </x:c>
      <x:c r="J16" s="50" t="str">
        <x:v>Да</x:v>
      </x:c>
      <x:c r="K16" s="50" t="n">
        <x:v>6</x:v>
      </x:c>
      <x:c r="L16" s="50" t="n">
        <x:v>6813</x:v>
      </x:c>
      <x:c r="M16" s="46" t="str">
        <x:v>Структура комплектна</x:v>
      </x:c>
      <x:c r="N16" s="52" t="n">
        <x:f>COUNTIF(F16:J16,"Да")/5</x:f>
        <x:v>1</x:v>
      </x:c>
      <x:c r="O16" s="50" t="str">
        <x:f>IF(AND(N16=1,M16="Структура комплектна"),"Комплект","Проверить")</x:f>
        <x:v>Комплект</x:v>
      </x:c>
    </x:row>
    <x:row r="17" ht="54" customHeight="1">
      <x:c r="A17" s="50" t="n">
        <x:v>10</x:v>
      </x:c>
      <x:c r="B17" s="46" t="str">
        <x:v>Опоры и конструкции</x:v>
      </x:c>
      <x:c r="C17" s="46" t="str">
        <x:v>Опоры и фермы для кабельных и осветительных линий — проектирование, производство и монтаж в Воронеже</x:v>
      </x:c>
      <x:c r="D17" s="46" t="str">
        <x:v>Опоры и фермы для кабельных и осветительных линий — Воронеж, производство и монтаж</x:v>
      </x:c>
      <x:c r="E17" s="46" t="str">
        <x:v>Производим металлические опоры, подвесы и фермы для кабельных и осветительных линий. Расчёт, 3D-проектирование, лазерная резка, сварка, покраска и монтаж на объектах Воронежа.</x:v>
      </x:c>
      <x:c r="F17" s="50" t="str">
        <x:v>Да</x:v>
      </x:c>
      <x:c r="G17" s="50" t="str">
        <x:v>Да</x:v>
      </x:c>
      <x:c r="H17" s="50" t="str">
        <x:v>Да</x:v>
      </x:c>
      <x:c r="I17" s="50" t="str">
        <x:v>Да</x:v>
      </x:c>
      <x:c r="J17" s="50" t="str">
        <x:v>Да</x:v>
      </x:c>
      <x:c r="K17" s="50" t="n">
        <x:v>7</x:v>
      </x:c>
      <x:c r="L17" s="50" t="n">
        <x:v>8237</x:v>
      </x:c>
      <x:c r="M17" s="46" t="str">
        <x:v>Структура комплектна</x:v>
      </x:c>
      <x:c r="N17" s="52" t="n">
        <x:f>COUNTIF(F17:J17,"Да")/5</x:f>
        <x:v>1</x:v>
      </x:c>
      <x:c r="O17" s="50" t="str">
        <x:f>IF(AND(N17=1,M17="Структура комплектна"),"Комплект","Проверить")</x:f>
        <x:v>Комплект</x:v>
      </x:c>
    </x:row>
    <x:row r="18" ht="54" customHeight="1">
      <x:c r="A18" s="50" t="n">
        <x:v>11</x:v>
      </x:c>
      <x:c r="B18" s="46" t="str">
        <x:v>Мебель и каркасы</x:v>
      </x:c>
      <x:c r="C18" s="46" t="str">
        <x:v>Металлические стеллажи и каркасы для мебели — производство в Воронеже</x:v>
      </x:c>
      <x:c r="D18" s="46" t="str">
        <x:v>Металлические стеллажи и каркасы мебели в Воронеже — изготовление под заказ</x:v>
      </x:c>
      <x:c r="E18" s="46" t="str">
        <x:v>Производство металлических каркасов мебели, стеллажей, стоек, опор и оснований под заказ. Лазерная резка, сварка, покраска, доставка по Воронежу.</x:v>
      </x:c>
      <x:c r="F18" s="50" t="str">
        <x:v>Да</x:v>
      </x:c>
      <x:c r="G18" s="50" t="str">
        <x:v>Да</x:v>
      </x:c>
      <x:c r="H18" s="50" t="str">
        <x:v>Да</x:v>
      </x:c>
      <x:c r="I18" s="50" t="str">
        <x:v>Да</x:v>
      </x:c>
      <x:c r="J18" s="50" t="str">
        <x:v>Да</x:v>
      </x:c>
      <x:c r="K18" s="50" t="n">
        <x:v>6</x:v>
      </x:c>
      <x:c r="L18" s="50" t="n">
        <x:v>6222</x:v>
      </x:c>
      <x:c r="M18" s="46" t="str">
        <x:v>Структура комплектна</x:v>
      </x:c>
      <x:c r="N18" s="52" t="n">
        <x:f>COUNTIF(F18:J18,"Да")/5</x:f>
        <x:v>1</x:v>
      </x:c>
      <x:c r="O18" s="50" t="str">
        <x:f>IF(AND(N18=1,M18="Структура комплектна"),"Комплект","Проверить")</x:f>
        <x:v>Комплект</x:v>
      </x:c>
    </x:row>
    <x:row r="19" ht="54" customHeight="1">
      <x:c r="A19" s="50" t="n">
        <x:v>12</x:v>
      </x:c>
      <x:c r="B19" s="46" t="str">
        <x:v>Крепления</x:v>
      </x:c>
      <x:c r="C19" s="46" t="str">
        <x:v>Металлические кронштейны и крепёжные пластины под заказ в Воронеже</x:v>
      </x:c>
      <x:c r="D19" s="46" t="str">
        <x:v>Металлические кронштейны и крепёжные пластины — изготовление в Воронеже</x:v>
      </x:c>
      <x:c r="E19" s="46" t="str">
        <x:v>Завод «ЛазерВПО» производит кронштейны и крепёжные пластины из металла: лазерная резка, гибка ЧПУ, сварка TIG/MIG, порошковая окраска. Проектирование и быстрая поставка по Воронежу и РФ.</x:v>
      </x:c>
      <x:c r="F19" s="50" t="str">
        <x:v>Да</x:v>
      </x:c>
      <x:c r="G19" s="50" t="str">
        <x:v>Да</x:v>
      </x:c>
      <x:c r="H19" s="50" t="str">
        <x:v>Да</x:v>
      </x:c>
      <x:c r="I19" s="50" t="str">
        <x:v>Да</x:v>
      </x:c>
      <x:c r="J19" s="50" t="str">
        <x:v>Да</x:v>
      </x:c>
      <x:c r="K19" s="50" t="n">
        <x:v>8</x:v>
      </x:c>
      <x:c r="L19" s="50" t="n">
        <x:v>9691</x:v>
      </x:c>
      <x:c r="M19" s="46" t="str">
        <x:v>Структура комплектна</x:v>
      </x:c>
      <x:c r="N19" s="52" t="n">
        <x:f>COUNTIF(F19:J19,"Да")/5</x:f>
        <x:v>1</x:v>
      </x:c>
      <x:c r="O19" s="50" t="str">
        <x:f>IF(AND(N19=1,M19="Структура комплектна"),"Комплект","Проверить")</x:f>
        <x:v>Комплект</x:v>
      </x:c>
    </x:row>
    <x:row r="20" ht="54" customHeight="1">
      <x:c r="A20" s="50" t="n">
        <x:v>13</x:v>
      </x:c>
      <x:c r="B20" s="46" t="str">
        <x:v>Мебель и каркасы</x:v>
      </x:c>
      <x:c r="C20" s="46" t="str">
        <x:v>Опоры и ножки для столов и оборудования — изготовление по размерам</x:v>
      </x:c>
      <x:c r="D20" s="46" t="str">
        <x:v>Опоры и ножки для столов, станков и мебели — изготовление по размерам</x:v>
      </x:c>
      <x:c r="E20" s="46" t="str">
        <x:v>Завод «ЛазерВПО» производит металлические опоры и ножки для мебели, станков и оборудования. Индивидуальный проект, 3D-моделирование, лазерная резка, гибка и порошковая окраска.</x:v>
      </x:c>
      <x:c r="F20" s="50" t="str">
        <x:v>Да</x:v>
      </x:c>
      <x:c r="G20" s="50" t="str">
        <x:v>Да</x:v>
      </x:c>
      <x:c r="H20" s="50" t="str">
        <x:v>Да</x:v>
      </x:c>
      <x:c r="I20" s="50" t="str">
        <x:v>Да</x:v>
      </x:c>
      <x:c r="J20" s="50" t="str">
        <x:v>Да</x:v>
      </x:c>
      <x:c r="K20" s="50" t="n">
        <x:v>7</x:v>
      </x:c>
      <x:c r="L20" s="50" t="n">
        <x:v>8767</x:v>
      </x:c>
      <x:c r="M20" s="46" t="str">
        <x:v>Структура комплектна</x:v>
      </x:c>
      <x:c r="N20" s="52" t="n">
        <x:f>COUNTIF(F20:J20,"Да")/5</x:f>
        <x:v>1</x:v>
      </x:c>
      <x:c r="O20" s="50" t="str">
        <x:f>IF(AND(N20=1,M20="Структура комплектна"),"Комплект","Проверить")</x:f>
        <x:v>Комплект</x:v>
      </x:c>
    </x:row>
    <x:row r="21" ht="54" customHeight="1">
      <x:c r="A21" s="50" t="n">
        <x:v>14</x:v>
      </x:c>
      <x:c r="B21" s="46" t="str">
        <x:v>Вентиляция</x:v>
      </x:c>
      <x:c r="C21" s="46" t="str">
        <x:v>Опоры под трубопроводы и воздуховоды — типы и стандарты изготовления в Воронеже</x:v>
      </x:c>
      <x:c r="D21" s="46" t="str">
        <x:v>Опоры под трубопроводы и воздуховоды — типы, стандарты, изготовление в Воронеже</x:v>
      </x:c>
      <x:c r="E21" s="46" t="str">
        <x:v>Завод «ЛазерВПО» производит металлические опоры под трубопроводы и воздуховоды по ГОСТ, DIN и ТУ. Полный цикл — от 3D-модели и резки до окраски и монтажа.</x:v>
      </x:c>
      <x:c r="F21" s="50" t="str">
        <x:v>Да</x:v>
      </x:c>
      <x:c r="G21" s="50" t="str">
        <x:v>Да</x:v>
      </x:c>
      <x:c r="H21" s="50" t="str">
        <x:v>Да</x:v>
      </x:c>
      <x:c r="I21" s="50" t="str">
        <x:v>Да</x:v>
      </x:c>
      <x:c r="J21" s="50" t="str">
        <x:v>Да</x:v>
      </x:c>
      <x:c r="K21" s="50" t="n">
        <x:v>7</x:v>
      </x:c>
      <x:c r="L21" s="50" t="n">
        <x:v>8537</x:v>
      </x:c>
      <x:c r="M21" s="46" t="str">
        <x:v>Структура комплектна</x:v>
      </x:c>
      <x:c r="N21" s="52" t="n">
        <x:f>COUNTIF(F21:J21,"Да")/5</x:f>
        <x:v>1</x:v>
      </x:c>
      <x:c r="O21" s="50" t="str">
        <x:f>IF(AND(N21=1,M21="Структура комплектна"),"Комплект","Проверить")</x:f>
        <x:v>Комплект</x:v>
      </x:c>
    </x:row>
  </x:sheetData>
  <x:mergeCells>
    <x:mergeCell ref="A1:O1"/>
    <x:mergeCell ref="A2:O2"/>
  </x:mergeCells>
  <x:conditionalFormatting sqref="N8:N21">
    <x:cfRule type="dataBar" priority="1">
      <x:dataBar>
        <x:cfvo type="min"/>
        <x:cfvo type="max"/>
        <x:color rgb="FF4F81BD"/>
      </x:dataBar>
      <x:extLst>
        <x:ext xmlns:x14="http://schemas.microsoft.com/office/spreadsheetml/2009/9/main" uri="{B025F937-C7B1-47D3-B67F-A62EFF666E3E}">
          <x14:id>{7DBB7621-7698-450B-429A-F4A109C26192}</x14:id>
        </x:ext>
      </x:extLst>
    </x:cfRule>
  </x:conditionalFormatting>
  <x:conditionalFormatting sqref="O8:O21">
    <x:cfRule type="expression" dxfId="0" priority="2">
      <x:formula>O8="Проверить"</x:formula>
    </x:cfRule>
    <x:cfRule type="expression" dxfId="1" priority="3">
      <x:formula>O8="Комплект"</x:formula>
    </x:cfRule>
  </x:conditionalFormatting>
  <x:conditionalFormatting sqref="M8:M21">
    <x:cfRule type="expression" dxfId="2" priority="4">
      <x:formula>M8&lt;&gt;"Структура комплектна"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92e257a3607549a2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7DBB7621-7698-450B-429A-F4A109C26192}">
            <x14:dataBar gradient="1">
              <x14:cfvo type="min"/>
              <x14:cfvo type="max"/>
              <x14:fillColor rgb="FF4F81BD"/>
            </x14:dataBar>
          </x14:cfRule>
          <xm:sqref>N8:N21</xm:sqref>
        </x14:conditionalFormatting>
      </x14:conditionalFormattings>
    </x:ext>
  </x:extLst>
</x:worksheet>
</file>